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6530" windowHeight="6795" activeTab="0"/>
  </bookViews>
  <sheets>
    <sheet name="Telangana" sheetId="1" r:id="rId1"/>
    <sheet name="Sheet1" sheetId="2" r:id="rId2"/>
  </sheets>
  <definedNames>
    <definedName name="_xlnm.Print_Area" localSheetId="0">'Telangana'!$A$1:$H$1034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99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<sst xmlns="http://schemas.openxmlformats.org/spreadsheetml/2006/main" count="1231" uniqueCount="246">
  <si>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</si>
  <si>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</si>
  <si>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</si>
  <si>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</si>
  <si>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</si>
  <si>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</si>
  <si>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</si>
  <si>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</si>
  <si>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</si>
  <si>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</si>
  <si>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</si>
  <si>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</si>
  <si>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</si>
  <si>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</si>
  <si>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</si>
  <si>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</si>
  <si>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</si>
  <si>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</si>
  <si>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</si>
  <si>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</si>
  <si>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</si>
  <si>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</si>
  <si>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</si>
  <si>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</si>
  <si>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</si>
  <si>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</si>
  <si>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</si>
  <si>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</si>
  <si>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</si>
  <si>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</si>
  <si>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</si>
  <si>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</si>
  <si>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</si>
  <si>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</si>
  <si>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</si>
  <si>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</si>
  <si>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</si>
  <si>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</si>
  <si>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</si>
  <si>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</si>
  <si>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</si>
  <si>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</si>
  <si>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</si>
  <si>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</si>
  <si>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</si>
  <si>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</si>
  <si>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</si>
  <si>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</si>
  <si>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</si>
  <si>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</si>
  <si>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</si>
  <si>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</si>
  <si>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</si>
  <si>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</si>
  <si>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</si>
  <si>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</si>
  <si>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</si>
  <si>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</si>
  <si>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</si>
  <si>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</si>
  <si>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</si>
  <si>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</si>
  <si>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</si>
  <si>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</si>
  <si>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</si>
  <si>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</si>
  <si>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</si>
  <si>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</si>
  <si>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</si>
  <si>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</si>
  <si>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</si>
  <si>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</si>
  <si>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</si>
  <si>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</si>
  <si>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</si>
  <si>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</si>
  <si>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</si>
  <si>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</si>
  <si>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</si>
  <si>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</si>
  <si>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</si>
  <si>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</si>
  <si>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</si>
  <si>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</si>
  <si>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</si>
  <si>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</si>
  <si>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</si>
  <si>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</si>
  <si>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</si>
  <si>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</si>
  <si>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</si>
  <si>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</si>
  <si>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</si>
  <si>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</si>
  <si>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</si>
  <si>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</si>
  <si>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</si>
  <si>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</si>
  <si>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</si>
  <si>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</si>
  <si>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</si>
  <si>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</si>
  <si>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</si>
  <si>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</si>
  <si>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</si>
  <si>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</si>
  <si>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</si>
  <si>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</si>
  <si>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</si>
  <si>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</si>
  <si>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</si>
  <si>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</si>
  <si>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</si>
  <si>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</si>
  <si>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</si>
  <si>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</si>
  <si>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</si>
  <si>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</si>
  <si>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</si>
  <si>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</si>
  <si>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</si>
  <si>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</si>
  <si>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</si>
  <si>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</si>
  <si>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</si>
  <si>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</si>
  <si>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</si>
  <si>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</si>
  <si>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</si>
  <si>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</si>
  <si>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</si>
  <si>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</si>
  <si>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</si>
  <si>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</si>
  <si>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</si>
  <si>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</si>
  <si>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</si>
  <si>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Allocated for 2016-17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</si>
  <si>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</si>
  <si>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</si>
  <si>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</si>
  <si>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</si>
  <si>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</si>
  <si>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</si>
  <si>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</si>
  <si>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</si>
  <si>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</si>
  <si>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</si>
  <si>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</si>
  <si>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</si>
  <si>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</si>
  <si>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</si>
  <si>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</si>
  <si>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</si>
  <si>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</si>
  <si>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</si>
  <si>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</si>
  <si>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</si>
  <si>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</si>
  <si>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</si>
  <si>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</si>
  <si>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</si>
  <si>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</si>
  <si>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</si>
  <si>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</si>
  <si>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</si>
  <si>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</si>
  <si>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</si>
  <si>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</si>
  <si>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</si>
  <si>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</si>
  <si>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</si>
  <si>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</si>
  <si>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</si>
  <si>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</si>
  <si>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</si>
  <si>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</si>
  <si>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</si>
  <si>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</si>
  <si>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</si>
  <si>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</si>
  <si>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</si>
  <si>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</si>
  <si>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</si>
  <si>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</si>
  <si>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</si>
  <si>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</si>
  <si>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</si>
  <si>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</si>
  <si>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</si>
  <si>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</si>
  <si>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</si>
  <si>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</si>
  <si>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</si>
  <si>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</si>
  <si>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</si>
  <si>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</si>
  <si>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</si>
  <si>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</si>
  <si>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</si>
  <si>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</si>
  <si>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</si>
  <si>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</si>
  <si>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</si>
  <si>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</si>
  <si>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</si>
  <si>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</si>
  <si>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</si>
  <si>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10.2) Achievement ( under MDM Funds) (Source data: Table AT-11 of AWP&amp;B 2018-19)</t>
  </si>
  <si>
    <t>Achievement (Procured+IP)                                  upto 31.12.09</t>
  </si>
  <si>
    <t>State : Telangana</t>
  </si>
  <si>
    <t>ADILABAD</t>
  </si>
  <si>
    <t>BHADRADRI</t>
  </si>
  <si>
    <t>HYDERABAD</t>
  </si>
  <si>
    <t>JAGITIAL</t>
  </si>
  <si>
    <t>JANAGOAN</t>
  </si>
  <si>
    <t>JAYASHANKAR</t>
  </si>
  <si>
    <t>JOGULAMBA</t>
  </si>
  <si>
    <t>KAMAREDDY</t>
  </si>
  <si>
    <t>KARIMNAGAR</t>
  </si>
  <si>
    <t>KHAMMAM</t>
  </si>
  <si>
    <t>KOMRAM BHEEM</t>
  </si>
  <si>
    <t>MAHABUBABAD</t>
  </si>
  <si>
    <t>MAHABUBNAGAR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</si>
  <si>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</si>
  <si>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</si>
  <si>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</si>
  <si>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</si>
  <si>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</si>
  <si>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</si>
  <si>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</si>
  <si>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</si>
  <si>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</t>
  </si>
  <si>
    <t>RANGA REDDY</t>
  </si>
  <si>
    <t>SANGAREDDY</t>
  </si>
  <si>
    <t>SIDDIPET</t>
  </si>
  <si>
    <t>SURYAPET</t>
  </si>
  <si>
    <t>VIKARABAD</t>
  </si>
  <si>
    <t>WANAPARTHY</t>
  </si>
  <si>
    <t xml:space="preserve">WARANGAL (R) </t>
  </si>
  <si>
    <t>WARANGAL (U)</t>
  </si>
  <si>
    <t>YADADRI</t>
  </si>
  <si>
    <t>2006-07 to 2012-13</t>
  </si>
  <si>
    <t>2012-15 (Replacement)</t>
  </si>
  <si>
    <t>Cosntructed and in progress upto 31.03.2018</t>
  </si>
  <si>
    <t>Sactioned during 2006-07 to 2014-15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</si>
</sst>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0" fontId="44" fillId="33" borderId="10" xfId="72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right" vertical="center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left"/>
      <protection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6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0" fontId="42" fillId="33" borderId="10" xfId="72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/>
    </xf>
    <xf numFmtId="9" fontId="17" fillId="33" borderId="10" xfId="80" applyFont="1" applyFill="1" applyBorder="1" applyAlignment="1">
      <alignment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1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417</xdr:row>
      <xdr:rowOff>0</xdr:rowOff>
    </xdr:from>
    <xdr:to>
      <xdr:col>6</xdr:col>
      <xdr:colOff>533400</xdr:colOff>
      <xdr:row>417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61809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417</xdr:row>
      <xdr:rowOff>0</xdr:rowOff>
    </xdr:from>
    <xdr:to>
      <xdr:col>3</xdr:col>
      <xdr:colOff>333375</xdr:colOff>
      <xdr:row>417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61809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417</xdr:row>
      <xdr:rowOff>0</xdr:rowOff>
    </xdr:from>
    <xdr:to>
      <xdr:col>5</xdr:col>
      <xdr:colOff>285750</xdr:colOff>
      <xdr:row>417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61809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0"/>
  <sheetViews>
    <sheetView tabSelected="1" view="pageBreakPreview" zoomScaleNormal="106" zoomScaleSheetLayoutView="100" zoomScalePageLayoutView="0" workbookViewId="0" topLeftCell="A886">
      <selection activeCell="L892" sqref="L892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5" t="s">
        <v>0</v>
      </c>
      <c r="B1" s="306"/>
      <c r="C1" s="306"/>
      <c r="D1" s="306"/>
      <c r="E1" s="306"/>
      <c r="F1" s="306"/>
      <c r="G1" s="306"/>
      <c r="H1" s="307"/>
    </row>
    <row r="2" spans="1:8" ht="14.25">
      <c r="A2" s="308" t="s">
        <v>1</v>
      </c>
      <c r="B2" s="309"/>
      <c r="C2" s="309"/>
      <c r="D2" s="309"/>
      <c r="E2" s="309"/>
      <c r="F2" s="309"/>
      <c r="G2" s="309"/>
      <c r="H2" s="310"/>
    </row>
    <row r="3" spans="1:8" ht="14.25">
      <c r="A3" s="308" t="s">
        <v>140</v>
      </c>
      <c r="B3" s="309"/>
      <c r="C3" s="309"/>
      <c r="D3" s="309"/>
      <c r="E3" s="309"/>
      <c r="F3" s="309"/>
      <c r="G3" s="309"/>
      <c r="H3" s="310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1" t="s">
        <v>210</v>
      </c>
      <c r="B5" s="312"/>
      <c r="C5" s="312"/>
      <c r="D5" s="312"/>
      <c r="E5" s="312"/>
      <c r="F5" s="312"/>
      <c r="G5" s="312"/>
      <c r="H5" s="313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4" t="s">
        <v>2</v>
      </c>
      <c r="B7" s="314"/>
      <c r="C7" s="314"/>
      <c r="D7" s="314"/>
      <c r="E7" s="314"/>
      <c r="F7" s="314"/>
      <c r="G7" s="314"/>
      <c r="H7" s="314"/>
    </row>
    <row r="8" ht="4.5" customHeight="1"/>
    <row r="9" spans="1:8" ht="14.25">
      <c r="A9" s="314" t="s">
        <v>141</v>
      </c>
      <c r="B9" s="314"/>
      <c r="C9" s="314"/>
      <c r="D9" s="314"/>
      <c r="E9" s="314"/>
      <c r="F9" s="314"/>
      <c r="G9" s="314"/>
      <c r="H9" s="314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01" t="s">
        <v>4</v>
      </c>
      <c r="B13" s="301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163</v>
      </c>
      <c r="C15" s="16" t="s">
        <v>142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>
        <v>1150000</v>
      </c>
      <c r="C16" s="213">
        <v>1048493</v>
      </c>
      <c r="D16" s="224">
        <f>C16-B16</f>
        <v>-101507</v>
      </c>
      <c r="E16" s="21">
        <f>D16/B16</f>
        <v>-0.08826695652173913</v>
      </c>
    </row>
    <row r="17" spans="1:8" ht="14.25">
      <c r="A17" s="19" t="s">
        <v>9</v>
      </c>
      <c r="B17" s="223">
        <v>725000</v>
      </c>
      <c r="C17" s="214">
        <v>631117</v>
      </c>
      <c r="D17" s="224">
        <f>C17-B17</f>
        <v>-93883</v>
      </c>
      <c r="E17" s="21">
        <f>D17/B17</f>
        <v>-0.12949379310344827</v>
      </c>
      <c r="F17" s="11"/>
      <c r="G17" s="13"/>
      <c r="H17" s="13"/>
    </row>
    <row r="18" spans="1:8" ht="14.25">
      <c r="A18" s="19" t="s">
        <v>127</v>
      </c>
      <c r="B18" s="223">
        <v>6341</v>
      </c>
      <c r="C18" s="214">
        <v>2022</v>
      </c>
      <c r="D18" s="224">
        <f>C18-B18</f>
        <v>-4319</v>
      </c>
      <c r="E18" s="21">
        <f>D18/B18</f>
        <v>-0.6811228512852863</v>
      </c>
      <c r="F18" s="11"/>
      <c r="G18" s="13"/>
      <c r="H18" s="13"/>
    </row>
    <row r="19" spans="1:7" ht="14.25">
      <c r="A19" s="19" t="s">
        <v>10</v>
      </c>
      <c r="B19" s="179">
        <f>SUM(B16:B18)</f>
        <v>1881341</v>
      </c>
      <c r="C19" s="179">
        <f>SUM(C16:C18)</f>
        <v>1681632</v>
      </c>
      <c r="D19" s="224">
        <f>C19-B19</f>
        <v>-199709</v>
      </c>
      <c r="E19" s="21">
        <f>D19/B19</f>
        <v>-0.10615247315611577</v>
      </c>
      <c r="G19" s="127"/>
    </row>
    <row r="20" spans="7:8" ht="13.5" customHeight="1">
      <c r="G20" s="31"/>
      <c r="H20" s="31"/>
    </row>
    <row r="21" spans="1:4" ht="15.75" customHeight="1">
      <c r="A21" s="301" t="s">
        <v>11</v>
      </c>
      <c r="B21" s="301"/>
      <c r="C21" s="301"/>
      <c r="D21" s="301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225</v>
      </c>
      <c r="C23" s="24">
        <v>222</v>
      </c>
      <c r="D23" s="20">
        <f>C23-B23</f>
        <v>-3</v>
      </c>
      <c r="E23" s="21">
        <f>D23/B23</f>
        <v>-0.013333333333333334</v>
      </c>
      <c r="G23" s="10" t="s">
        <v>12</v>
      </c>
    </row>
    <row r="24" spans="1:7" ht="15" customHeight="1">
      <c r="A24" s="23" t="s">
        <v>14</v>
      </c>
      <c r="B24" s="24">
        <v>225</v>
      </c>
      <c r="C24" s="24">
        <v>222</v>
      </c>
      <c r="D24" s="20">
        <f>C24-B24</f>
        <v>-3</v>
      </c>
      <c r="E24" s="21">
        <f>D24/B24</f>
        <v>-0.013333333333333334</v>
      </c>
      <c r="G24" s="10" t="s">
        <v>12</v>
      </c>
    </row>
    <row r="25" spans="1:5" ht="15" customHeight="1">
      <c r="A25" s="23" t="s">
        <v>127</v>
      </c>
      <c r="B25" s="24">
        <v>295</v>
      </c>
      <c r="C25" s="24">
        <v>295</v>
      </c>
      <c r="D25" s="20">
        <f>C25-B25</f>
        <v>0</v>
      </c>
      <c r="E25" s="21">
        <f>D25/B25</f>
        <v>0</v>
      </c>
    </row>
    <row r="26" spans="1:5" ht="15" customHeight="1">
      <c r="A26" s="301"/>
      <c r="B26" s="301"/>
      <c r="C26" s="301"/>
      <c r="D26" s="301"/>
      <c r="E26" s="27"/>
    </row>
    <row r="27" spans="1:5" ht="16.5" customHeight="1">
      <c r="A27" s="303" t="s">
        <v>164</v>
      </c>
      <c r="B27" s="303"/>
      <c r="C27" s="303"/>
      <c r="D27" s="303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258750000</v>
      </c>
      <c r="C29" s="195">
        <v>232765446</v>
      </c>
      <c r="D29" s="20">
        <f>C29-B29</f>
        <v>-25984554</v>
      </c>
      <c r="E29" s="21">
        <f>D29/B29</f>
        <v>-0.10042339710144928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163125000</v>
      </c>
      <c r="C30" s="24">
        <v>140107974</v>
      </c>
      <c r="D30" s="20">
        <f>C30-B30</f>
        <v>-23017026</v>
      </c>
      <c r="E30" s="21">
        <f>D30/B30</f>
        <v>-0.14110054252873563</v>
      </c>
      <c r="G30" s="10" t="s">
        <v>12</v>
      </c>
      <c r="H30" s="10" t="s">
        <v>12</v>
      </c>
    </row>
    <row r="31" spans="1:5" ht="14.25">
      <c r="A31" s="19" t="s">
        <v>127</v>
      </c>
      <c r="B31" s="24">
        <f>B18*B25</f>
        <v>1870595</v>
      </c>
      <c r="C31" s="24">
        <v>597658</v>
      </c>
      <c r="D31" s="20">
        <f>C31-B31</f>
        <v>-1272937</v>
      </c>
      <c r="E31" s="21">
        <f>D31/B31</f>
        <v>-0.6804984510276142</v>
      </c>
    </row>
    <row r="32" spans="1:7" ht="17.25" customHeight="1">
      <c r="A32" s="19" t="s">
        <v>10</v>
      </c>
      <c r="B32" s="24">
        <f>SUM(B29:B31)</f>
        <v>423745595</v>
      </c>
      <c r="C32" s="24">
        <f>SUM(C29:C31)</f>
        <v>373471078</v>
      </c>
      <c r="D32" s="20">
        <f>C32-B32</f>
        <v>-50274517</v>
      </c>
      <c r="E32" s="21">
        <f>D32/B32</f>
        <v>-0.11864316135250916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04" t="s">
        <v>19</v>
      </c>
      <c r="B34" s="304"/>
      <c r="C34" s="304"/>
      <c r="D34" s="32"/>
      <c r="E34" s="33"/>
      <c r="G34" s="31"/>
    </row>
    <row r="35" spans="1:7" ht="18" customHeight="1">
      <c r="A35" s="301" t="s">
        <v>143</v>
      </c>
      <c r="B35" s="301"/>
      <c r="C35" s="301"/>
      <c r="D35" s="301"/>
      <c r="E35" s="301"/>
      <c r="F35" s="301"/>
      <c r="G35" s="301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6">
        <v>1</v>
      </c>
      <c r="B38" s="212" t="s">
        <v>211</v>
      </c>
      <c r="C38" s="196">
        <v>964</v>
      </c>
      <c r="D38" s="196">
        <v>921</v>
      </c>
      <c r="E38" s="196">
        <f>C38-D38</f>
        <v>43</v>
      </c>
      <c r="F38" s="215">
        <f>E38/C38</f>
        <v>0.044605809128630707</v>
      </c>
      <c r="G38" s="31"/>
    </row>
    <row r="39" spans="1:7" ht="12.75" customHeight="1">
      <c r="A39" s="196">
        <v>2</v>
      </c>
      <c r="B39" s="212" t="s">
        <v>212</v>
      </c>
      <c r="C39" s="196">
        <v>1036</v>
      </c>
      <c r="D39" s="196">
        <v>1036</v>
      </c>
      <c r="E39" s="196">
        <f aca="true" t="shared" si="0" ref="E39:E69">C39-D39</f>
        <v>0</v>
      </c>
      <c r="F39" s="215">
        <f aca="true" t="shared" si="1" ref="F39:F69">E39/C39</f>
        <v>0</v>
      </c>
      <c r="G39" s="31"/>
    </row>
    <row r="40" spans="1:7" ht="12.75" customHeight="1">
      <c r="A40" s="196">
        <v>3</v>
      </c>
      <c r="B40" s="212" t="s">
        <v>213</v>
      </c>
      <c r="C40" s="196">
        <v>611</v>
      </c>
      <c r="D40" s="196">
        <v>591</v>
      </c>
      <c r="E40" s="196">
        <f t="shared" si="0"/>
        <v>20</v>
      </c>
      <c r="F40" s="215">
        <f t="shared" si="1"/>
        <v>0.03273322422258593</v>
      </c>
      <c r="G40" s="31"/>
    </row>
    <row r="41" spans="1:7" ht="12.75" customHeight="1">
      <c r="A41" s="196">
        <v>4</v>
      </c>
      <c r="B41" s="212" t="s">
        <v>214</v>
      </c>
      <c r="C41" s="196">
        <v>518</v>
      </c>
      <c r="D41" s="196">
        <v>518</v>
      </c>
      <c r="E41" s="196">
        <f t="shared" si="0"/>
        <v>0</v>
      </c>
      <c r="F41" s="215">
        <f t="shared" si="1"/>
        <v>0</v>
      </c>
      <c r="G41" s="31"/>
    </row>
    <row r="42" spans="1:7" ht="12.75" customHeight="1">
      <c r="A42" s="196">
        <v>5</v>
      </c>
      <c r="B42" s="212" t="s">
        <v>215</v>
      </c>
      <c r="C42" s="196">
        <v>364</v>
      </c>
      <c r="D42" s="196">
        <v>331</v>
      </c>
      <c r="E42" s="196">
        <f t="shared" si="0"/>
        <v>33</v>
      </c>
      <c r="F42" s="215">
        <f t="shared" si="1"/>
        <v>0.09065934065934066</v>
      </c>
      <c r="G42" s="31"/>
    </row>
    <row r="43" spans="1:7" ht="12.75" customHeight="1">
      <c r="A43" s="196">
        <v>6</v>
      </c>
      <c r="B43" s="212" t="s">
        <v>216</v>
      </c>
      <c r="C43" s="196">
        <v>691</v>
      </c>
      <c r="D43" s="196">
        <v>622</v>
      </c>
      <c r="E43" s="196">
        <f t="shared" si="0"/>
        <v>69</v>
      </c>
      <c r="F43" s="215">
        <f t="shared" si="1"/>
        <v>0.09985528219971057</v>
      </c>
      <c r="G43" s="31"/>
    </row>
    <row r="44" spans="1:7" ht="12.75" customHeight="1">
      <c r="A44" s="196">
        <v>7</v>
      </c>
      <c r="B44" s="212" t="s">
        <v>217</v>
      </c>
      <c r="C44" s="196">
        <v>288</v>
      </c>
      <c r="D44" s="196">
        <v>288</v>
      </c>
      <c r="E44" s="196">
        <f t="shared" si="0"/>
        <v>0</v>
      </c>
      <c r="F44" s="215">
        <f t="shared" si="1"/>
        <v>0</v>
      </c>
      <c r="G44" s="31"/>
    </row>
    <row r="45" spans="1:7" ht="12.75" customHeight="1">
      <c r="A45" s="196">
        <v>8</v>
      </c>
      <c r="B45" s="212" t="s">
        <v>218</v>
      </c>
      <c r="C45" s="196">
        <v>703</v>
      </c>
      <c r="D45" s="196">
        <v>687</v>
      </c>
      <c r="E45" s="196">
        <f t="shared" si="0"/>
        <v>16</v>
      </c>
      <c r="F45" s="215">
        <f t="shared" si="1"/>
        <v>0.02275960170697013</v>
      </c>
      <c r="G45" s="31"/>
    </row>
    <row r="46" spans="1:7" ht="12.75" customHeight="1">
      <c r="A46" s="196">
        <v>9</v>
      </c>
      <c r="B46" s="212" t="s">
        <v>219</v>
      </c>
      <c r="C46" s="196">
        <v>432</v>
      </c>
      <c r="D46" s="196">
        <v>432</v>
      </c>
      <c r="E46" s="196">
        <f t="shared" si="0"/>
        <v>0</v>
      </c>
      <c r="F46" s="215">
        <f t="shared" si="1"/>
        <v>0</v>
      </c>
      <c r="G46" s="31"/>
    </row>
    <row r="47" spans="1:7" ht="12.75" customHeight="1">
      <c r="A47" s="196">
        <v>10</v>
      </c>
      <c r="B47" s="212" t="s">
        <v>220</v>
      </c>
      <c r="C47" s="196">
        <v>840</v>
      </c>
      <c r="D47" s="196">
        <v>840</v>
      </c>
      <c r="E47" s="196">
        <f t="shared" si="0"/>
        <v>0</v>
      </c>
      <c r="F47" s="215">
        <f t="shared" si="1"/>
        <v>0</v>
      </c>
      <c r="G47" s="31"/>
    </row>
    <row r="48" spans="1:7" ht="12.75" customHeight="1">
      <c r="A48" s="196">
        <v>11</v>
      </c>
      <c r="B48" s="212" t="s">
        <v>221</v>
      </c>
      <c r="C48" s="196">
        <v>898</v>
      </c>
      <c r="D48" s="196">
        <v>869</v>
      </c>
      <c r="E48" s="196">
        <f t="shared" si="0"/>
        <v>29</v>
      </c>
      <c r="F48" s="215">
        <f t="shared" si="1"/>
        <v>0.03229398663697105</v>
      </c>
      <c r="G48" s="31"/>
    </row>
    <row r="49" spans="1:7" ht="12.75" customHeight="1">
      <c r="A49" s="196">
        <v>12</v>
      </c>
      <c r="B49" s="212" t="s">
        <v>222</v>
      </c>
      <c r="C49" s="196">
        <v>784</v>
      </c>
      <c r="D49" s="196">
        <v>693</v>
      </c>
      <c r="E49" s="196">
        <f t="shared" si="0"/>
        <v>91</v>
      </c>
      <c r="F49" s="215">
        <f t="shared" si="1"/>
        <v>0.11607142857142858</v>
      </c>
      <c r="G49" s="31"/>
    </row>
    <row r="50" spans="1:7" ht="12.75" customHeight="1">
      <c r="A50" s="196">
        <v>13</v>
      </c>
      <c r="B50" s="212" t="s">
        <v>223</v>
      </c>
      <c r="C50" s="196">
        <v>1017</v>
      </c>
      <c r="D50" s="196">
        <v>973</v>
      </c>
      <c r="E50" s="196">
        <f t="shared" si="0"/>
        <v>44</v>
      </c>
      <c r="F50" s="215">
        <f t="shared" si="1"/>
        <v>0.043264503441494594</v>
      </c>
      <c r="G50" s="31"/>
    </row>
    <row r="51" spans="1:7" ht="12.75" customHeight="1">
      <c r="A51" s="196">
        <v>14</v>
      </c>
      <c r="B51" s="212" t="s">
        <v>224</v>
      </c>
      <c r="C51" s="196">
        <v>569</v>
      </c>
      <c r="D51" s="196">
        <v>550</v>
      </c>
      <c r="E51" s="196">
        <f t="shared" si="0"/>
        <v>19</v>
      </c>
      <c r="F51" s="215">
        <f t="shared" si="1"/>
        <v>0.033391915641476276</v>
      </c>
      <c r="G51" s="31"/>
    </row>
    <row r="52" spans="1:7" ht="12.75" customHeight="1">
      <c r="A52" s="196">
        <v>15</v>
      </c>
      <c r="B52" s="212" t="s">
        <v>225</v>
      </c>
      <c r="C52" s="196">
        <v>628</v>
      </c>
      <c r="D52" s="196">
        <v>628</v>
      </c>
      <c r="E52" s="196">
        <f t="shared" si="0"/>
        <v>0</v>
      </c>
      <c r="F52" s="215">
        <f t="shared" si="1"/>
        <v>0</v>
      </c>
      <c r="G52" s="31"/>
    </row>
    <row r="53" spans="1:7" ht="12.75" customHeight="1">
      <c r="A53" s="196">
        <v>16</v>
      </c>
      <c r="B53" s="212" t="s">
        <v>226</v>
      </c>
      <c r="C53" s="196">
        <v>377</v>
      </c>
      <c r="D53" s="196">
        <v>372</v>
      </c>
      <c r="E53" s="196">
        <f t="shared" si="0"/>
        <v>5</v>
      </c>
      <c r="F53" s="215">
        <f t="shared" si="1"/>
        <v>0.013262599469496022</v>
      </c>
      <c r="G53" s="31"/>
    </row>
    <row r="54" spans="1:7" ht="12.75" customHeight="1">
      <c r="A54" s="196">
        <v>17</v>
      </c>
      <c r="B54" s="212" t="s">
        <v>227</v>
      </c>
      <c r="C54" s="196">
        <v>610</v>
      </c>
      <c r="D54" s="196">
        <v>572</v>
      </c>
      <c r="E54" s="196">
        <f aca="true" t="shared" si="2" ref="E54:E62">C54-D54</f>
        <v>38</v>
      </c>
      <c r="F54" s="215">
        <f aca="true" t="shared" si="3" ref="F54:F62">E54/C54</f>
        <v>0.06229508196721312</v>
      </c>
      <c r="G54" s="31"/>
    </row>
    <row r="55" spans="1:7" ht="12.75" customHeight="1">
      <c r="A55" s="196">
        <v>18</v>
      </c>
      <c r="B55" s="212" t="s">
        <v>228</v>
      </c>
      <c r="C55" s="196">
        <v>1171</v>
      </c>
      <c r="D55" s="196">
        <v>1058</v>
      </c>
      <c r="E55" s="196">
        <f t="shared" si="2"/>
        <v>113</v>
      </c>
      <c r="F55" s="215">
        <f t="shared" si="3"/>
        <v>0.09649871904355252</v>
      </c>
      <c r="G55" s="31"/>
    </row>
    <row r="56" spans="1:7" ht="12.75" customHeight="1">
      <c r="A56" s="196">
        <v>19</v>
      </c>
      <c r="B56" s="212" t="s">
        <v>229</v>
      </c>
      <c r="C56" s="196">
        <v>574</v>
      </c>
      <c r="D56" s="196">
        <v>574</v>
      </c>
      <c r="E56" s="196">
        <f t="shared" si="2"/>
        <v>0</v>
      </c>
      <c r="F56" s="215">
        <f t="shared" si="3"/>
        <v>0</v>
      </c>
      <c r="G56" s="31"/>
    </row>
    <row r="57" spans="1:7" ht="12.75" customHeight="1">
      <c r="A57" s="196">
        <v>20</v>
      </c>
      <c r="B57" s="212" t="s">
        <v>230</v>
      </c>
      <c r="C57" s="196">
        <v>795</v>
      </c>
      <c r="D57" s="196">
        <v>783</v>
      </c>
      <c r="E57" s="196">
        <f t="shared" si="2"/>
        <v>12</v>
      </c>
      <c r="F57" s="215">
        <f t="shared" si="3"/>
        <v>0.01509433962264151</v>
      </c>
      <c r="G57" s="31"/>
    </row>
    <row r="58" spans="1:7" ht="12.75" customHeight="1">
      <c r="A58" s="196">
        <v>21</v>
      </c>
      <c r="B58" s="212" t="s">
        <v>231</v>
      </c>
      <c r="C58" s="196">
        <v>362</v>
      </c>
      <c r="D58" s="196">
        <v>351</v>
      </c>
      <c r="E58" s="196">
        <f t="shared" si="2"/>
        <v>11</v>
      </c>
      <c r="F58" s="215">
        <f t="shared" si="3"/>
        <v>0.03038674033149171</v>
      </c>
      <c r="G58" s="31"/>
    </row>
    <row r="59" spans="1:7" ht="12.75" customHeight="1">
      <c r="A59" s="196">
        <v>22</v>
      </c>
      <c r="B59" s="212" t="s">
        <v>232</v>
      </c>
      <c r="C59" s="196">
        <v>341</v>
      </c>
      <c r="D59" s="196">
        <v>341</v>
      </c>
      <c r="E59" s="196">
        <f t="shared" si="2"/>
        <v>0</v>
      </c>
      <c r="F59" s="215">
        <f t="shared" si="3"/>
        <v>0</v>
      </c>
      <c r="G59" s="31"/>
    </row>
    <row r="60" spans="1:7" ht="12.75" customHeight="1">
      <c r="A60" s="196">
        <v>23</v>
      </c>
      <c r="B60" s="212" t="s">
        <v>233</v>
      </c>
      <c r="C60" s="196">
        <v>899</v>
      </c>
      <c r="D60" s="196">
        <v>899</v>
      </c>
      <c r="E60" s="196">
        <f t="shared" si="2"/>
        <v>0</v>
      </c>
      <c r="F60" s="215">
        <f t="shared" si="3"/>
        <v>0</v>
      </c>
      <c r="G60" s="31"/>
    </row>
    <row r="61" spans="1:7" ht="12.75" customHeight="1">
      <c r="A61" s="196">
        <v>24</v>
      </c>
      <c r="B61" s="212" t="s">
        <v>234</v>
      </c>
      <c r="C61" s="196">
        <v>873</v>
      </c>
      <c r="D61" s="196">
        <v>873</v>
      </c>
      <c r="E61" s="196">
        <f t="shared" si="2"/>
        <v>0</v>
      </c>
      <c r="F61" s="215">
        <f t="shared" si="3"/>
        <v>0</v>
      </c>
      <c r="G61" s="31"/>
    </row>
    <row r="62" spans="1:7" ht="12.75" customHeight="1">
      <c r="A62" s="196">
        <v>25</v>
      </c>
      <c r="B62" s="212" t="s">
        <v>235</v>
      </c>
      <c r="C62" s="196">
        <v>639</v>
      </c>
      <c r="D62" s="196">
        <v>639</v>
      </c>
      <c r="E62" s="196">
        <f t="shared" si="2"/>
        <v>0</v>
      </c>
      <c r="F62" s="215">
        <f t="shared" si="3"/>
        <v>0</v>
      </c>
      <c r="G62" s="31"/>
    </row>
    <row r="63" spans="1:7" ht="12.75" customHeight="1">
      <c r="A63" s="196">
        <v>26</v>
      </c>
      <c r="B63" s="212" t="s">
        <v>236</v>
      </c>
      <c r="C63" s="196">
        <v>702</v>
      </c>
      <c r="D63" s="196">
        <v>694</v>
      </c>
      <c r="E63" s="196">
        <f t="shared" si="0"/>
        <v>8</v>
      </c>
      <c r="F63" s="215">
        <f t="shared" si="1"/>
        <v>0.011396011396011397</v>
      </c>
      <c r="G63" s="31"/>
    </row>
    <row r="64" spans="1:7" ht="12.75" customHeight="1">
      <c r="A64" s="196">
        <v>27</v>
      </c>
      <c r="B64" s="212" t="s">
        <v>237</v>
      </c>
      <c r="C64" s="196">
        <v>756</v>
      </c>
      <c r="D64" s="196">
        <v>756</v>
      </c>
      <c r="E64" s="196">
        <f t="shared" si="0"/>
        <v>0</v>
      </c>
      <c r="F64" s="215">
        <f t="shared" si="1"/>
        <v>0</v>
      </c>
      <c r="G64" s="31"/>
    </row>
    <row r="65" spans="1:7" ht="12.75" customHeight="1">
      <c r="A65" s="196">
        <v>28</v>
      </c>
      <c r="B65" s="212" t="s">
        <v>238</v>
      </c>
      <c r="C65" s="196">
        <v>363</v>
      </c>
      <c r="D65" s="196">
        <v>363</v>
      </c>
      <c r="E65" s="196">
        <f t="shared" si="0"/>
        <v>0</v>
      </c>
      <c r="F65" s="215">
        <f t="shared" si="1"/>
        <v>0</v>
      </c>
      <c r="G65" s="31"/>
    </row>
    <row r="66" spans="1:7" ht="12.75" customHeight="1">
      <c r="A66" s="196">
        <v>29</v>
      </c>
      <c r="B66" s="212" t="s">
        <v>239</v>
      </c>
      <c r="C66" s="196">
        <v>473</v>
      </c>
      <c r="D66" s="196">
        <v>432</v>
      </c>
      <c r="E66" s="196">
        <f t="shared" si="0"/>
        <v>41</v>
      </c>
      <c r="F66" s="215">
        <f t="shared" si="1"/>
        <v>0.08668076109936575</v>
      </c>
      <c r="G66" s="31" t="s">
        <v>12</v>
      </c>
    </row>
    <row r="67" spans="1:7" ht="12.75" customHeight="1">
      <c r="A67" s="196">
        <v>30</v>
      </c>
      <c r="B67" s="212" t="s">
        <v>240</v>
      </c>
      <c r="C67" s="196">
        <v>354</v>
      </c>
      <c r="D67" s="196">
        <v>323</v>
      </c>
      <c r="E67" s="196">
        <f t="shared" si="0"/>
        <v>31</v>
      </c>
      <c r="F67" s="215">
        <f t="shared" si="1"/>
        <v>0.08757062146892655</v>
      </c>
      <c r="G67" s="31"/>
    </row>
    <row r="68" spans="1:7" ht="12.75" customHeight="1">
      <c r="A68" s="196">
        <v>31</v>
      </c>
      <c r="B68" s="212" t="s">
        <v>241</v>
      </c>
      <c r="C68" s="196">
        <v>473</v>
      </c>
      <c r="D68" s="196">
        <v>461</v>
      </c>
      <c r="E68" s="196">
        <f t="shared" si="0"/>
        <v>12</v>
      </c>
      <c r="F68" s="215">
        <f t="shared" si="1"/>
        <v>0.02536997885835095</v>
      </c>
      <c r="G68" s="31"/>
    </row>
    <row r="69" spans="1:7" ht="17.25" customHeight="1">
      <c r="A69" s="267"/>
      <c r="B69" s="268" t="s">
        <v>27</v>
      </c>
      <c r="C69" s="43">
        <v>20105</v>
      </c>
      <c r="D69" s="43">
        <v>19470</v>
      </c>
      <c r="E69" s="225">
        <f t="shared" si="0"/>
        <v>635</v>
      </c>
      <c r="F69" s="269">
        <f t="shared" si="1"/>
        <v>0.03158418303904501</v>
      </c>
      <c r="G69" s="31"/>
    </row>
    <row r="70" spans="1:7" ht="12.75" customHeight="1">
      <c r="A70" s="25"/>
      <c r="B70" s="36"/>
      <c r="C70" s="37"/>
      <c r="D70" s="37"/>
      <c r="E70" s="37"/>
      <c r="F70" s="38"/>
      <c r="G70" s="31"/>
    </row>
    <row r="71" spans="1:8" ht="12.75" customHeight="1">
      <c r="A71" s="301" t="s">
        <v>144</v>
      </c>
      <c r="B71" s="301"/>
      <c r="C71" s="301"/>
      <c r="D71" s="301"/>
      <c r="E71" s="301"/>
      <c r="F71" s="301"/>
      <c r="G71" s="301"/>
      <c r="H71" s="301"/>
    </row>
    <row r="72" spans="1:7" ht="45.75" customHeight="1">
      <c r="A72" s="16" t="s">
        <v>20</v>
      </c>
      <c r="B72" s="16" t="s">
        <v>21</v>
      </c>
      <c r="C72" s="16" t="s">
        <v>22</v>
      </c>
      <c r="D72" s="16" t="s">
        <v>23</v>
      </c>
      <c r="E72" s="29" t="s">
        <v>24</v>
      </c>
      <c r="F72" s="16" t="s">
        <v>25</v>
      </c>
      <c r="G72" s="31"/>
    </row>
    <row r="73" spans="1:7" ht="12.75" customHeight="1">
      <c r="A73" s="16">
        <v>1</v>
      </c>
      <c r="B73" s="16">
        <v>2</v>
      </c>
      <c r="C73" s="16">
        <v>3</v>
      </c>
      <c r="D73" s="16">
        <v>4</v>
      </c>
      <c r="E73" s="16" t="s">
        <v>26</v>
      </c>
      <c r="F73" s="16">
        <v>6</v>
      </c>
      <c r="G73" s="31"/>
    </row>
    <row r="74" spans="1:7" ht="12.75" customHeight="1">
      <c r="A74" s="196">
        <v>1</v>
      </c>
      <c r="B74" s="270" t="s">
        <v>211</v>
      </c>
      <c r="C74" s="196">
        <v>120</v>
      </c>
      <c r="D74" s="196">
        <v>120</v>
      </c>
      <c r="E74" s="196">
        <f>C74-D74</f>
        <v>0</v>
      </c>
      <c r="F74" s="196">
        <v>0</v>
      </c>
      <c r="G74" s="31"/>
    </row>
    <row r="75" spans="1:7" ht="12.75" customHeight="1">
      <c r="A75" s="196">
        <v>2</v>
      </c>
      <c r="B75" s="270" t="s">
        <v>212</v>
      </c>
      <c r="C75" s="196">
        <v>168</v>
      </c>
      <c r="D75" s="196">
        <v>168</v>
      </c>
      <c r="E75" s="196">
        <f aca="true" t="shared" si="4" ref="E75:E105">C75-D75</f>
        <v>0</v>
      </c>
      <c r="F75" s="196">
        <v>0</v>
      </c>
      <c r="G75" s="31"/>
    </row>
    <row r="76" spans="1:7" ht="12.75" customHeight="1">
      <c r="A76" s="196">
        <v>3</v>
      </c>
      <c r="B76" s="270" t="s">
        <v>213</v>
      </c>
      <c r="C76" s="196">
        <v>51</v>
      </c>
      <c r="D76" s="196">
        <v>43</v>
      </c>
      <c r="E76" s="196">
        <f t="shared" si="4"/>
        <v>8</v>
      </c>
      <c r="F76" s="196">
        <v>0</v>
      </c>
      <c r="G76" s="31"/>
    </row>
    <row r="77" spans="1:7" ht="12.75" customHeight="1">
      <c r="A77" s="196">
        <v>4</v>
      </c>
      <c r="B77" s="270" t="s">
        <v>214</v>
      </c>
      <c r="C77" s="196">
        <v>87</v>
      </c>
      <c r="D77" s="196">
        <v>87</v>
      </c>
      <c r="E77" s="196">
        <f t="shared" si="4"/>
        <v>0</v>
      </c>
      <c r="F77" s="196">
        <v>0</v>
      </c>
      <c r="G77" s="31"/>
    </row>
    <row r="78" spans="1:7" ht="12.75" customHeight="1">
      <c r="A78" s="196">
        <v>5</v>
      </c>
      <c r="B78" s="270" t="s">
        <v>215</v>
      </c>
      <c r="C78" s="196">
        <v>71</v>
      </c>
      <c r="D78" s="196">
        <v>71</v>
      </c>
      <c r="E78" s="196">
        <f t="shared" si="4"/>
        <v>0</v>
      </c>
      <c r="F78" s="196">
        <v>0</v>
      </c>
      <c r="G78" s="31"/>
    </row>
    <row r="79" spans="1:7" ht="12.75" customHeight="1">
      <c r="A79" s="196">
        <v>6</v>
      </c>
      <c r="B79" s="270" t="s">
        <v>216</v>
      </c>
      <c r="C79" s="196">
        <v>90</v>
      </c>
      <c r="D79" s="196">
        <v>86</v>
      </c>
      <c r="E79" s="196">
        <f t="shared" si="4"/>
        <v>4</v>
      </c>
      <c r="F79" s="196">
        <v>0</v>
      </c>
      <c r="G79" s="31"/>
    </row>
    <row r="80" spans="1:7" ht="12.75" customHeight="1">
      <c r="A80" s="196">
        <v>7</v>
      </c>
      <c r="B80" s="270" t="s">
        <v>217</v>
      </c>
      <c r="C80" s="196">
        <v>90</v>
      </c>
      <c r="D80" s="196">
        <v>90</v>
      </c>
      <c r="E80" s="196">
        <f t="shared" si="4"/>
        <v>0</v>
      </c>
      <c r="F80" s="196">
        <v>0</v>
      </c>
      <c r="G80" s="31"/>
    </row>
    <row r="81" spans="1:7" ht="12.75" customHeight="1">
      <c r="A81" s="196">
        <v>8</v>
      </c>
      <c r="B81" s="270" t="s">
        <v>218</v>
      </c>
      <c r="C81" s="196">
        <v>134</v>
      </c>
      <c r="D81" s="196">
        <v>134</v>
      </c>
      <c r="E81" s="196">
        <f t="shared" si="4"/>
        <v>0</v>
      </c>
      <c r="F81" s="196">
        <v>0</v>
      </c>
      <c r="G81" s="31"/>
    </row>
    <row r="82" spans="1:7" ht="12.75" customHeight="1">
      <c r="A82" s="196">
        <v>9</v>
      </c>
      <c r="B82" s="270" t="s">
        <v>219</v>
      </c>
      <c r="C82" s="196">
        <v>81</v>
      </c>
      <c r="D82" s="196">
        <v>81</v>
      </c>
      <c r="E82" s="196">
        <f t="shared" si="4"/>
        <v>0</v>
      </c>
      <c r="F82" s="196">
        <v>0</v>
      </c>
      <c r="G82" s="31"/>
    </row>
    <row r="83" spans="1:7" ht="12.75" customHeight="1">
      <c r="A83" s="196">
        <v>10</v>
      </c>
      <c r="B83" s="270" t="s">
        <v>220</v>
      </c>
      <c r="C83" s="196">
        <v>197</v>
      </c>
      <c r="D83" s="196">
        <v>197</v>
      </c>
      <c r="E83" s="196">
        <f t="shared" si="4"/>
        <v>0</v>
      </c>
      <c r="F83" s="196">
        <v>0</v>
      </c>
      <c r="G83" s="31"/>
    </row>
    <row r="84" spans="1:7" ht="12.75" customHeight="1">
      <c r="A84" s="196">
        <v>11</v>
      </c>
      <c r="B84" s="270" t="s">
        <v>221</v>
      </c>
      <c r="C84" s="196">
        <v>106</v>
      </c>
      <c r="D84" s="196">
        <v>106</v>
      </c>
      <c r="E84" s="196">
        <f t="shared" si="4"/>
        <v>0</v>
      </c>
      <c r="F84" s="196">
        <v>0</v>
      </c>
      <c r="G84" s="31"/>
    </row>
    <row r="85" spans="1:7" ht="12.75" customHeight="1">
      <c r="A85" s="196">
        <v>12</v>
      </c>
      <c r="B85" s="270" t="s">
        <v>222</v>
      </c>
      <c r="C85" s="196">
        <v>124</v>
      </c>
      <c r="D85" s="196">
        <v>123</v>
      </c>
      <c r="E85" s="196">
        <f t="shared" si="4"/>
        <v>1</v>
      </c>
      <c r="F85" s="196">
        <v>0</v>
      </c>
      <c r="G85" s="31"/>
    </row>
    <row r="86" spans="1:7" ht="12.75" customHeight="1">
      <c r="A86" s="196">
        <v>13</v>
      </c>
      <c r="B86" s="270" t="s">
        <v>223</v>
      </c>
      <c r="C86" s="196">
        <v>197</v>
      </c>
      <c r="D86" s="196">
        <v>193</v>
      </c>
      <c r="E86" s="196">
        <f t="shared" si="4"/>
        <v>4</v>
      </c>
      <c r="F86" s="196">
        <v>0</v>
      </c>
      <c r="G86" s="31"/>
    </row>
    <row r="87" spans="1:7" ht="12.75" customHeight="1">
      <c r="A87" s="196">
        <v>14</v>
      </c>
      <c r="B87" s="270" t="s">
        <v>224</v>
      </c>
      <c r="C87" s="196">
        <v>98</v>
      </c>
      <c r="D87" s="196">
        <v>98</v>
      </c>
      <c r="E87" s="196">
        <f t="shared" si="4"/>
        <v>0</v>
      </c>
      <c r="F87" s="196">
        <v>0</v>
      </c>
      <c r="G87" s="31"/>
    </row>
    <row r="88" spans="1:8" ht="12.75" customHeight="1">
      <c r="A88" s="196">
        <v>15</v>
      </c>
      <c r="B88" s="270" t="s">
        <v>225</v>
      </c>
      <c r="C88" s="196">
        <v>131</v>
      </c>
      <c r="D88" s="196">
        <v>131</v>
      </c>
      <c r="E88" s="196">
        <f t="shared" si="4"/>
        <v>0</v>
      </c>
      <c r="F88" s="196">
        <v>0</v>
      </c>
      <c r="G88" s="31"/>
      <c r="H88" s="10" t="s">
        <v>12</v>
      </c>
    </row>
    <row r="89" spans="1:7" ht="12.75" customHeight="1">
      <c r="A89" s="196">
        <v>16</v>
      </c>
      <c r="B89" s="270" t="s">
        <v>226</v>
      </c>
      <c r="C89" s="196">
        <v>40</v>
      </c>
      <c r="D89" s="196">
        <v>40</v>
      </c>
      <c r="E89" s="196">
        <f t="shared" si="4"/>
        <v>0</v>
      </c>
      <c r="F89" s="196">
        <v>0</v>
      </c>
      <c r="G89" s="31"/>
    </row>
    <row r="90" spans="1:7" ht="12.75" customHeight="1">
      <c r="A90" s="196">
        <v>17</v>
      </c>
      <c r="B90" s="270" t="s">
        <v>227</v>
      </c>
      <c r="C90" s="196">
        <v>132</v>
      </c>
      <c r="D90" s="196">
        <v>132</v>
      </c>
      <c r="E90" s="196">
        <f t="shared" si="4"/>
        <v>0</v>
      </c>
      <c r="F90" s="196">
        <v>0</v>
      </c>
      <c r="G90" s="31"/>
    </row>
    <row r="91" spans="1:7" ht="12.75" customHeight="1">
      <c r="A91" s="196">
        <v>18</v>
      </c>
      <c r="B91" s="270" t="s">
        <v>228</v>
      </c>
      <c r="C91" s="196">
        <v>137</v>
      </c>
      <c r="D91" s="196">
        <v>136</v>
      </c>
      <c r="E91" s="196">
        <f t="shared" si="4"/>
        <v>1</v>
      </c>
      <c r="F91" s="196">
        <v>0</v>
      </c>
      <c r="G91" s="31"/>
    </row>
    <row r="92" spans="1:7" ht="12.75" customHeight="1">
      <c r="A92" s="196">
        <v>19</v>
      </c>
      <c r="B92" s="270" t="s">
        <v>229</v>
      </c>
      <c r="C92" s="196">
        <v>93</v>
      </c>
      <c r="D92" s="196">
        <v>93</v>
      </c>
      <c r="E92" s="196">
        <f t="shared" si="4"/>
        <v>0</v>
      </c>
      <c r="F92" s="196">
        <v>0</v>
      </c>
      <c r="G92" s="31"/>
    </row>
    <row r="93" spans="1:7" ht="12.75" customHeight="1">
      <c r="A93" s="196">
        <v>20</v>
      </c>
      <c r="B93" s="270" t="s">
        <v>230</v>
      </c>
      <c r="C93" s="196">
        <v>143</v>
      </c>
      <c r="D93" s="196">
        <v>141</v>
      </c>
      <c r="E93" s="196">
        <f t="shared" si="4"/>
        <v>2</v>
      </c>
      <c r="F93" s="196">
        <v>0</v>
      </c>
      <c r="G93" s="31"/>
    </row>
    <row r="94" spans="1:7" ht="12.75" customHeight="1">
      <c r="A94" s="196">
        <v>21</v>
      </c>
      <c r="B94" s="270" t="s">
        <v>231</v>
      </c>
      <c r="C94" s="196">
        <v>89</v>
      </c>
      <c r="D94" s="196">
        <v>87</v>
      </c>
      <c r="E94" s="196">
        <f t="shared" si="4"/>
        <v>2</v>
      </c>
      <c r="F94" s="196">
        <v>0</v>
      </c>
      <c r="G94" s="31"/>
    </row>
    <row r="95" spans="1:7" ht="12.75" customHeight="1">
      <c r="A95" s="196">
        <v>22</v>
      </c>
      <c r="B95" s="270" t="s">
        <v>232</v>
      </c>
      <c r="C95" s="196">
        <v>39</v>
      </c>
      <c r="D95" s="196">
        <v>39</v>
      </c>
      <c r="E95" s="196">
        <f t="shared" si="4"/>
        <v>0</v>
      </c>
      <c r="F95" s="196">
        <v>0</v>
      </c>
      <c r="G95" s="31"/>
    </row>
    <row r="96" spans="1:7" ht="12.75" customHeight="1">
      <c r="A96" s="196">
        <v>23</v>
      </c>
      <c r="B96" s="270" t="s">
        <v>233</v>
      </c>
      <c r="C96" s="196">
        <v>198</v>
      </c>
      <c r="D96" s="196">
        <v>198</v>
      </c>
      <c r="E96" s="196">
        <f t="shared" si="4"/>
        <v>0</v>
      </c>
      <c r="F96" s="196">
        <v>0</v>
      </c>
      <c r="G96" s="31"/>
    </row>
    <row r="97" spans="1:7" ht="12.75" customHeight="1">
      <c r="A97" s="196">
        <v>24</v>
      </c>
      <c r="B97" s="270" t="s">
        <v>234</v>
      </c>
      <c r="C97" s="196">
        <v>198</v>
      </c>
      <c r="D97" s="196">
        <v>198</v>
      </c>
      <c r="E97" s="196">
        <f t="shared" si="4"/>
        <v>0</v>
      </c>
      <c r="F97" s="196">
        <v>0</v>
      </c>
      <c r="G97" s="31"/>
    </row>
    <row r="98" spans="1:7" ht="12.75" customHeight="1">
      <c r="A98" s="196">
        <v>25</v>
      </c>
      <c r="B98" s="270" t="s">
        <v>235</v>
      </c>
      <c r="C98" s="196">
        <v>112</v>
      </c>
      <c r="D98" s="196">
        <v>112</v>
      </c>
      <c r="E98" s="196">
        <f t="shared" si="4"/>
        <v>0</v>
      </c>
      <c r="F98" s="196">
        <v>0</v>
      </c>
      <c r="G98" s="31"/>
    </row>
    <row r="99" spans="1:7" ht="12.75" customHeight="1">
      <c r="A99" s="196">
        <v>26</v>
      </c>
      <c r="B99" s="270" t="s">
        <v>236</v>
      </c>
      <c r="C99" s="196">
        <v>82</v>
      </c>
      <c r="D99" s="196">
        <v>82</v>
      </c>
      <c r="E99" s="196">
        <f t="shared" si="4"/>
        <v>0</v>
      </c>
      <c r="F99" s="196">
        <v>0</v>
      </c>
      <c r="G99" s="31"/>
    </row>
    <row r="100" spans="1:7" ht="12.75" customHeight="1">
      <c r="A100" s="196">
        <v>27</v>
      </c>
      <c r="B100" s="270" t="s">
        <v>237</v>
      </c>
      <c r="C100" s="196">
        <v>113</v>
      </c>
      <c r="D100" s="196">
        <v>113</v>
      </c>
      <c r="E100" s="196">
        <f t="shared" si="4"/>
        <v>0</v>
      </c>
      <c r="F100" s="196">
        <v>0</v>
      </c>
      <c r="G100" s="31"/>
    </row>
    <row r="101" spans="1:7" ht="12.75" customHeight="1">
      <c r="A101" s="196">
        <v>28</v>
      </c>
      <c r="B101" s="270" t="s">
        <v>238</v>
      </c>
      <c r="C101" s="196">
        <v>58</v>
      </c>
      <c r="D101" s="196">
        <v>58</v>
      </c>
      <c r="E101" s="196">
        <f t="shared" si="4"/>
        <v>0</v>
      </c>
      <c r="F101" s="196">
        <v>0</v>
      </c>
      <c r="G101" s="31"/>
    </row>
    <row r="102" spans="1:7" ht="12.75" customHeight="1">
      <c r="A102" s="196">
        <v>29</v>
      </c>
      <c r="B102" s="270" t="s">
        <v>239</v>
      </c>
      <c r="C102" s="196">
        <v>83</v>
      </c>
      <c r="D102" s="196">
        <v>81</v>
      </c>
      <c r="E102" s="196">
        <f t="shared" si="4"/>
        <v>2</v>
      </c>
      <c r="F102" s="196">
        <v>0</v>
      </c>
      <c r="G102" s="31"/>
    </row>
    <row r="103" spans="1:7" ht="12.75" customHeight="1">
      <c r="A103" s="196">
        <v>30</v>
      </c>
      <c r="B103" s="270" t="s">
        <v>240</v>
      </c>
      <c r="C103" s="196">
        <v>76</v>
      </c>
      <c r="D103" s="196">
        <v>63</v>
      </c>
      <c r="E103" s="196">
        <f t="shared" si="4"/>
        <v>13</v>
      </c>
      <c r="F103" s="196">
        <v>0</v>
      </c>
      <c r="G103" s="31"/>
    </row>
    <row r="104" spans="1:7" ht="12.75" customHeight="1">
      <c r="A104" s="196">
        <v>31</v>
      </c>
      <c r="B104" s="270" t="s">
        <v>241</v>
      </c>
      <c r="C104" s="196">
        <v>65</v>
      </c>
      <c r="D104" s="196">
        <v>64</v>
      </c>
      <c r="E104" s="196">
        <f t="shared" si="4"/>
        <v>1</v>
      </c>
      <c r="F104" s="196">
        <v>0</v>
      </c>
      <c r="G104" s="31"/>
    </row>
    <row r="105" spans="1:17" ht="12.75" customHeight="1">
      <c r="A105" s="267"/>
      <c r="B105" s="268" t="s">
        <v>27</v>
      </c>
      <c r="C105" s="225">
        <v>3403</v>
      </c>
      <c r="D105" s="225">
        <v>3365</v>
      </c>
      <c r="E105" s="225">
        <f t="shared" si="4"/>
        <v>38</v>
      </c>
      <c r="F105" s="225">
        <v>0</v>
      </c>
      <c r="G105" s="31"/>
      <c r="K105" s="43"/>
      <c r="L105" s="43"/>
      <c r="O105" s="10">
        <f>D105+L105</f>
        <v>3365</v>
      </c>
      <c r="Q105" s="10" t="e">
        <f>O105/N105</f>
        <v>#DIV/0!</v>
      </c>
    </row>
    <row r="106" spans="1:7" ht="12.75" customHeight="1">
      <c r="A106" s="40"/>
      <c r="B106" s="2"/>
      <c r="C106" s="37"/>
      <c r="D106" s="37"/>
      <c r="E106" s="41"/>
      <c r="F106" s="42"/>
      <c r="G106" s="31"/>
    </row>
    <row r="107" spans="1:7" ht="12.75" customHeight="1">
      <c r="A107" s="40"/>
      <c r="B107" s="2"/>
      <c r="C107" s="37"/>
      <c r="D107" s="37"/>
      <c r="E107" s="41"/>
      <c r="F107" s="42"/>
      <c r="G107" s="31"/>
    </row>
    <row r="108" spans="1:8" ht="12.75" customHeight="1">
      <c r="A108" s="301" t="s">
        <v>145</v>
      </c>
      <c r="B108" s="301"/>
      <c r="C108" s="301"/>
      <c r="D108" s="301"/>
      <c r="E108" s="301"/>
      <c r="F108" s="301"/>
      <c r="G108" s="301"/>
      <c r="H108" s="301"/>
    </row>
    <row r="109" spans="1:7" ht="45.75" customHeight="1">
      <c r="A109" s="16" t="s">
        <v>20</v>
      </c>
      <c r="B109" s="16" t="s">
        <v>21</v>
      </c>
      <c r="C109" s="16" t="s">
        <v>22</v>
      </c>
      <c r="D109" s="16" t="s">
        <v>23</v>
      </c>
      <c r="E109" s="29" t="s">
        <v>24</v>
      </c>
      <c r="F109" s="16" t="s">
        <v>25</v>
      </c>
      <c r="G109" s="31"/>
    </row>
    <row r="110" spans="1:7" ht="15" customHeight="1">
      <c r="A110" s="16">
        <v>1</v>
      </c>
      <c r="B110" s="16">
        <v>2</v>
      </c>
      <c r="C110" s="16">
        <v>3</v>
      </c>
      <c r="D110" s="16">
        <v>4</v>
      </c>
      <c r="E110" s="16" t="s">
        <v>26</v>
      </c>
      <c r="F110" s="16">
        <v>6</v>
      </c>
      <c r="G110" s="31"/>
    </row>
    <row r="111" spans="1:7" ht="12.75" customHeight="1">
      <c r="A111" s="18">
        <v>1</v>
      </c>
      <c r="B111" s="212" t="s">
        <v>211</v>
      </c>
      <c r="C111" s="18">
        <v>111</v>
      </c>
      <c r="D111" s="18">
        <v>111</v>
      </c>
      <c r="E111" s="196">
        <f>C111-D111</f>
        <v>0</v>
      </c>
      <c r="F111" s="146">
        <f>E111/C111</f>
        <v>0</v>
      </c>
      <c r="G111" s="31"/>
    </row>
    <row r="112" spans="1:7" ht="12.75" customHeight="1">
      <c r="A112" s="18">
        <v>2</v>
      </c>
      <c r="B112" s="212" t="s">
        <v>212</v>
      </c>
      <c r="C112" s="18">
        <v>120</v>
      </c>
      <c r="D112" s="18">
        <v>120</v>
      </c>
      <c r="E112" s="196">
        <f aca="true" t="shared" si="5" ref="E112:E127">C112-D112</f>
        <v>0</v>
      </c>
      <c r="F112" s="146">
        <f aca="true" t="shared" si="6" ref="F112:F127">E112/C112</f>
        <v>0</v>
      </c>
      <c r="G112" s="31"/>
    </row>
    <row r="113" spans="1:7" ht="12.75" customHeight="1">
      <c r="A113" s="18">
        <v>3</v>
      </c>
      <c r="B113" s="212" t="s">
        <v>213</v>
      </c>
      <c r="C113" s="18">
        <v>297</v>
      </c>
      <c r="D113" s="18">
        <v>259</v>
      </c>
      <c r="E113" s="196">
        <f t="shared" si="5"/>
        <v>38</v>
      </c>
      <c r="F113" s="146">
        <f t="shared" si="6"/>
        <v>0.12794612794612795</v>
      </c>
      <c r="G113" s="31"/>
    </row>
    <row r="114" spans="1:7" ht="12.75" customHeight="1">
      <c r="A114" s="18">
        <v>4</v>
      </c>
      <c r="B114" s="212" t="s">
        <v>214</v>
      </c>
      <c r="C114" s="18">
        <v>200</v>
      </c>
      <c r="D114" s="18">
        <v>200</v>
      </c>
      <c r="E114" s="196">
        <f t="shared" si="5"/>
        <v>0</v>
      </c>
      <c r="F114" s="146">
        <f t="shared" si="6"/>
        <v>0</v>
      </c>
      <c r="G114" s="31"/>
    </row>
    <row r="115" spans="1:7" ht="12.75" customHeight="1">
      <c r="A115" s="18">
        <v>5</v>
      </c>
      <c r="B115" s="212" t="s">
        <v>215</v>
      </c>
      <c r="C115" s="18">
        <v>122</v>
      </c>
      <c r="D115" s="18">
        <v>122</v>
      </c>
      <c r="E115" s="196">
        <f t="shared" si="5"/>
        <v>0</v>
      </c>
      <c r="F115" s="146">
        <f t="shared" si="6"/>
        <v>0</v>
      </c>
      <c r="G115" s="31"/>
    </row>
    <row r="116" spans="1:7" ht="12.75" customHeight="1">
      <c r="A116" s="18">
        <v>6</v>
      </c>
      <c r="B116" s="212" t="s">
        <v>216</v>
      </c>
      <c r="C116" s="18">
        <v>118</v>
      </c>
      <c r="D116" s="18">
        <v>118</v>
      </c>
      <c r="E116" s="196">
        <f t="shared" si="5"/>
        <v>0</v>
      </c>
      <c r="F116" s="146">
        <f t="shared" si="6"/>
        <v>0</v>
      </c>
      <c r="G116" s="31"/>
    </row>
    <row r="117" spans="1:7" ht="12.75" customHeight="1">
      <c r="A117" s="18">
        <v>7</v>
      </c>
      <c r="B117" s="212" t="s">
        <v>217</v>
      </c>
      <c r="C117" s="18">
        <v>88</v>
      </c>
      <c r="D117" s="18">
        <v>88</v>
      </c>
      <c r="E117" s="196">
        <f t="shared" si="5"/>
        <v>0</v>
      </c>
      <c r="F117" s="146">
        <f t="shared" si="6"/>
        <v>0</v>
      </c>
      <c r="G117" s="31"/>
    </row>
    <row r="118" spans="1:7" ht="12.75" customHeight="1">
      <c r="A118" s="18">
        <v>8</v>
      </c>
      <c r="B118" s="212" t="s">
        <v>218</v>
      </c>
      <c r="C118" s="18">
        <v>193</v>
      </c>
      <c r="D118" s="18">
        <v>193</v>
      </c>
      <c r="E118" s="196">
        <f t="shared" si="5"/>
        <v>0</v>
      </c>
      <c r="F118" s="146">
        <f t="shared" si="6"/>
        <v>0</v>
      </c>
      <c r="G118" s="31"/>
    </row>
    <row r="119" spans="1:7" ht="12.75" customHeight="1">
      <c r="A119" s="18">
        <v>9</v>
      </c>
      <c r="B119" s="212" t="s">
        <v>219</v>
      </c>
      <c r="C119" s="18">
        <v>172</v>
      </c>
      <c r="D119" s="18">
        <v>172</v>
      </c>
      <c r="E119" s="196">
        <f t="shared" si="5"/>
        <v>0</v>
      </c>
      <c r="F119" s="146">
        <f t="shared" si="6"/>
        <v>0</v>
      </c>
      <c r="G119" s="31"/>
    </row>
    <row r="120" spans="1:7" ht="12.75" customHeight="1">
      <c r="A120" s="18">
        <v>10</v>
      </c>
      <c r="B120" s="212" t="s">
        <v>220</v>
      </c>
      <c r="C120" s="18">
        <v>222</v>
      </c>
      <c r="D120" s="18">
        <v>222</v>
      </c>
      <c r="E120" s="196">
        <f t="shared" si="5"/>
        <v>0</v>
      </c>
      <c r="F120" s="146">
        <f t="shared" si="6"/>
        <v>0</v>
      </c>
      <c r="G120" s="31"/>
    </row>
    <row r="121" spans="1:7" ht="12.75" customHeight="1">
      <c r="A121" s="18">
        <v>11</v>
      </c>
      <c r="B121" s="212" t="s">
        <v>221</v>
      </c>
      <c r="C121" s="18">
        <v>64</v>
      </c>
      <c r="D121" s="18">
        <v>64</v>
      </c>
      <c r="E121" s="196">
        <f t="shared" si="5"/>
        <v>0</v>
      </c>
      <c r="F121" s="146">
        <f t="shared" si="6"/>
        <v>0</v>
      </c>
      <c r="G121" s="31"/>
    </row>
    <row r="122" spans="1:7" ht="12.75" customHeight="1">
      <c r="A122" s="18">
        <v>12</v>
      </c>
      <c r="B122" s="212" t="s">
        <v>222</v>
      </c>
      <c r="C122" s="18">
        <v>111</v>
      </c>
      <c r="D122" s="18">
        <v>111</v>
      </c>
      <c r="E122" s="196">
        <f t="shared" si="5"/>
        <v>0</v>
      </c>
      <c r="F122" s="146">
        <f t="shared" si="6"/>
        <v>0</v>
      </c>
      <c r="G122" s="31"/>
    </row>
    <row r="123" spans="1:7" ht="12.75" customHeight="1">
      <c r="A123" s="18">
        <v>13</v>
      </c>
      <c r="B123" s="212" t="s">
        <v>223</v>
      </c>
      <c r="C123" s="18">
        <v>223</v>
      </c>
      <c r="D123" s="18">
        <v>223</v>
      </c>
      <c r="E123" s="196">
        <f t="shared" si="5"/>
        <v>0</v>
      </c>
      <c r="F123" s="146">
        <f t="shared" si="6"/>
        <v>0</v>
      </c>
      <c r="G123" s="31"/>
    </row>
    <row r="124" spans="1:7" ht="12.75" customHeight="1">
      <c r="A124" s="18">
        <v>14</v>
      </c>
      <c r="B124" s="212" t="s">
        <v>224</v>
      </c>
      <c r="C124" s="18">
        <v>121</v>
      </c>
      <c r="D124" s="18">
        <v>121</v>
      </c>
      <c r="E124" s="196">
        <f t="shared" si="5"/>
        <v>0</v>
      </c>
      <c r="F124" s="146">
        <f t="shared" si="6"/>
        <v>0</v>
      </c>
      <c r="G124" s="31"/>
    </row>
    <row r="125" spans="1:7" ht="12.75" customHeight="1">
      <c r="A125" s="18">
        <v>15</v>
      </c>
      <c r="B125" s="212" t="s">
        <v>225</v>
      </c>
      <c r="C125" s="18">
        <v>151</v>
      </c>
      <c r="D125" s="18">
        <v>151</v>
      </c>
      <c r="E125" s="196">
        <f t="shared" si="5"/>
        <v>0</v>
      </c>
      <c r="F125" s="146">
        <f t="shared" si="6"/>
        <v>0</v>
      </c>
      <c r="G125" s="31"/>
    </row>
    <row r="126" spans="1:7" ht="12.75" customHeight="1">
      <c r="A126" s="18">
        <v>16</v>
      </c>
      <c r="B126" s="212" t="s">
        <v>226</v>
      </c>
      <c r="C126" s="18">
        <v>112</v>
      </c>
      <c r="D126" s="18">
        <v>112</v>
      </c>
      <c r="E126" s="196">
        <f t="shared" si="5"/>
        <v>0</v>
      </c>
      <c r="F126" s="146">
        <f t="shared" si="6"/>
        <v>0</v>
      </c>
      <c r="G126" s="31"/>
    </row>
    <row r="127" spans="1:7" ht="12.75" customHeight="1">
      <c r="A127" s="18">
        <v>17</v>
      </c>
      <c r="B127" s="212" t="s">
        <v>227</v>
      </c>
      <c r="C127" s="18">
        <v>136</v>
      </c>
      <c r="D127" s="18">
        <v>136</v>
      </c>
      <c r="E127" s="196">
        <f t="shared" si="5"/>
        <v>0</v>
      </c>
      <c r="F127" s="146">
        <f t="shared" si="6"/>
        <v>0</v>
      </c>
      <c r="G127" s="31"/>
    </row>
    <row r="128" spans="1:7" ht="12.75" customHeight="1">
      <c r="A128" s="18">
        <v>18</v>
      </c>
      <c r="B128" s="212" t="s">
        <v>228</v>
      </c>
      <c r="C128" s="18">
        <v>265</v>
      </c>
      <c r="D128" s="18">
        <v>256</v>
      </c>
      <c r="E128" s="196">
        <f>C128-D128</f>
        <v>9</v>
      </c>
      <c r="F128" s="146">
        <f>E128/C128</f>
        <v>0.033962264150943396</v>
      </c>
      <c r="G128" s="31"/>
    </row>
    <row r="129" spans="1:7" ht="12.75" customHeight="1">
      <c r="A129" s="18">
        <v>19</v>
      </c>
      <c r="B129" s="270" t="s">
        <v>229</v>
      </c>
      <c r="C129" s="196">
        <v>118</v>
      </c>
      <c r="D129" s="196">
        <v>117</v>
      </c>
      <c r="E129" s="196">
        <f aca="true" t="shared" si="7" ref="E129:E141">C129-D129</f>
        <v>1</v>
      </c>
      <c r="F129" s="215">
        <f aca="true" t="shared" si="8" ref="F129:F141">E129/C129</f>
        <v>0.00847457627118644</v>
      </c>
      <c r="G129" s="31"/>
    </row>
    <row r="130" spans="1:8" ht="12.75" customHeight="1">
      <c r="A130" s="18">
        <v>20</v>
      </c>
      <c r="B130" s="270" t="s">
        <v>230</v>
      </c>
      <c r="C130" s="196">
        <v>276</v>
      </c>
      <c r="D130" s="196">
        <v>276</v>
      </c>
      <c r="E130" s="196">
        <f t="shared" si="7"/>
        <v>0</v>
      </c>
      <c r="F130" s="215">
        <f t="shared" si="8"/>
        <v>0</v>
      </c>
      <c r="G130" s="31"/>
      <c r="H130" s="10" t="s">
        <v>12</v>
      </c>
    </row>
    <row r="131" spans="1:8" ht="12.75" customHeight="1">
      <c r="A131" s="18">
        <v>21</v>
      </c>
      <c r="B131" s="270" t="s">
        <v>231</v>
      </c>
      <c r="C131" s="196">
        <v>116</v>
      </c>
      <c r="D131" s="196">
        <v>116</v>
      </c>
      <c r="E131" s="196">
        <f t="shared" si="7"/>
        <v>0</v>
      </c>
      <c r="F131" s="215">
        <f t="shared" si="8"/>
        <v>0</v>
      </c>
      <c r="G131" s="31"/>
      <c r="H131" s="10" t="s">
        <v>12</v>
      </c>
    </row>
    <row r="132" spans="1:7" ht="12.75" customHeight="1">
      <c r="A132" s="18">
        <v>22</v>
      </c>
      <c r="B132" s="270" t="s">
        <v>232</v>
      </c>
      <c r="C132" s="196">
        <v>120</v>
      </c>
      <c r="D132" s="196">
        <v>120</v>
      </c>
      <c r="E132" s="196">
        <f t="shared" si="7"/>
        <v>0</v>
      </c>
      <c r="F132" s="215">
        <f t="shared" si="8"/>
        <v>0</v>
      </c>
      <c r="G132" s="31"/>
    </row>
    <row r="133" spans="1:7" ht="12.75" customHeight="1">
      <c r="A133" s="18">
        <v>23</v>
      </c>
      <c r="B133" s="270" t="s">
        <v>233</v>
      </c>
      <c r="C133" s="196">
        <v>259</v>
      </c>
      <c r="D133" s="196">
        <v>259</v>
      </c>
      <c r="E133" s="196">
        <f t="shared" si="7"/>
        <v>0</v>
      </c>
      <c r="F133" s="215">
        <f t="shared" si="8"/>
        <v>0</v>
      </c>
      <c r="G133" s="31"/>
    </row>
    <row r="134" spans="1:7" ht="12.75" customHeight="1">
      <c r="A134" s="18">
        <v>24</v>
      </c>
      <c r="B134" s="270" t="s">
        <v>234</v>
      </c>
      <c r="C134" s="196">
        <v>217</v>
      </c>
      <c r="D134" s="196">
        <v>217</v>
      </c>
      <c r="E134" s="196">
        <f>C134-D134</f>
        <v>0</v>
      </c>
      <c r="F134" s="215">
        <f>E134/C134</f>
        <v>0</v>
      </c>
      <c r="G134" s="31"/>
    </row>
    <row r="135" spans="1:7" ht="12.75" customHeight="1">
      <c r="A135" s="18">
        <v>25</v>
      </c>
      <c r="B135" s="270" t="s">
        <v>235</v>
      </c>
      <c r="C135" s="196">
        <v>243</v>
      </c>
      <c r="D135" s="196">
        <v>243</v>
      </c>
      <c r="E135" s="196">
        <f>C135-D135</f>
        <v>0</v>
      </c>
      <c r="F135" s="215">
        <f>E135/C135</f>
        <v>0</v>
      </c>
      <c r="G135" s="31"/>
    </row>
    <row r="136" spans="1:7" ht="12.75" customHeight="1">
      <c r="A136" s="18">
        <v>26</v>
      </c>
      <c r="B136" s="270" t="s">
        <v>236</v>
      </c>
      <c r="C136" s="196">
        <v>199</v>
      </c>
      <c r="D136" s="196">
        <v>199</v>
      </c>
      <c r="E136" s="196">
        <f>C136-D136</f>
        <v>0</v>
      </c>
      <c r="F136" s="215">
        <f>E136/C136</f>
        <v>0</v>
      </c>
      <c r="G136" s="31"/>
    </row>
    <row r="137" spans="1:7" ht="12.75" customHeight="1">
      <c r="A137" s="18">
        <v>27</v>
      </c>
      <c r="B137" s="270" t="s">
        <v>237</v>
      </c>
      <c r="C137" s="196">
        <v>188</v>
      </c>
      <c r="D137" s="196">
        <v>188</v>
      </c>
      <c r="E137" s="196">
        <f>C137-D137</f>
        <v>0</v>
      </c>
      <c r="F137" s="215">
        <f>E137/C137</f>
        <v>0</v>
      </c>
      <c r="G137" s="31"/>
    </row>
    <row r="138" spans="1:7" ht="12.75" customHeight="1">
      <c r="A138" s="18">
        <v>28</v>
      </c>
      <c r="B138" s="270" t="s">
        <v>238</v>
      </c>
      <c r="C138" s="196">
        <v>105</v>
      </c>
      <c r="D138" s="196">
        <v>105</v>
      </c>
      <c r="E138" s="196">
        <f t="shared" si="7"/>
        <v>0</v>
      </c>
      <c r="F138" s="215">
        <f t="shared" si="8"/>
        <v>0</v>
      </c>
      <c r="G138" s="31"/>
    </row>
    <row r="139" spans="1:7" ht="12.75" customHeight="1">
      <c r="A139" s="18">
        <v>29</v>
      </c>
      <c r="B139" s="270" t="s">
        <v>239</v>
      </c>
      <c r="C139" s="196">
        <v>141</v>
      </c>
      <c r="D139" s="196">
        <v>141</v>
      </c>
      <c r="E139" s="196">
        <f t="shared" si="7"/>
        <v>0</v>
      </c>
      <c r="F139" s="215">
        <f t="shared" si="8"/>
        <v>0</v>
      </c>
      <c r="G139" s="31"/>
    </row>
    <row r="140" spans="1:7" ht="12.75" customHeight="1">
      <c r="A140" s="18">
        <v>30</v>
      </c>
      <c r="B140" s="270" t="s">
        <v>240</v>
      </c>
      <c r="C140" s="196">
        <v>143</v>
      </c>
      <c r="D140" s="196">
        <v>139</v>
      </c>
      <c r="E140" s="196">
        <f t="shared" si="7"/>
        <v>4</v>
      </c>
      <c r="F140" s="215">
        <f t="shared" si="8"/>
        <v>0.027972027972027972</v>
      </c>
      <c r="G140" s="31"/>
    </row>
    <row r="141" spans="1:7" ht="12.75" customHeight="1">
      <c r="A141" s="18">
        <v>31</v>
      </c>
      <c r="B141" s="270" t="s">
        <v>241</v>
      </c>
      <c r="C141" s="196">
        <v>164</v>
      </c>
      <c r="D141" s="196">
        <v>162</v>
      </c>
      <c r="E141" s="196">
        <f t="shared" si="7"/>
        <v>2</v>
      </c>
      <c r="F141" s="215">
        <f t="shared" si="8"/>
        <v>0.012195121951219513</v>
      </c>
      <c r="G141" s="31"/>
    </row>
    <row r="142" spans="1:7" ht="17.25" customHeight="1">
      <c r="A142" s="34"/>
      <c r="B142" s="1" t="s">
        <v>27</v>
      </c>
      <c r="C142" s="43">
        <v>5115</v>
      </c>
      <c r="D142" s="43">
        <v>5061</v>
      </c>
      <c r="E142" s="225">
        <f>C142-D142</f>
        <v>54</v>
      </c>
      <c r="F142" s="145">
        <f>E142/C142</f>
        <v>0.010557184750733138</v>
      </c>
      <c r="G142" s="31"/>
    </row>
    <row r="143" spans="1:7" ht="12.75" customHeight="1">
      <c r="A143" s="40"/>
      <c r="B143" s="2"/>
      <c r="C143" s="37"/>
      <c r="D143" s="37"/>
      <c r="E143" s="41"/>
      <c r="F143" s="42"/>
      <c r="G143" s="31"/>
    </row>
    <row r="144" spans="1:7" ht="12.75" customHeight="1">
      <c r="A144" s="40"/>
      <c r="B144" s="2"/>
      <c r="C144" s="37"/>
      <c r="D144" s="37"/>
      <c r="E144" s="41"/>
      <c r="F144" s="42"/>
      <c r="G144" s="31"/>
    </row>
    <row r="145" spans="1:7" ht="12.75" customHeight="1">
      <c r="A145" s="302" t="s">
        <v>146</v>
      </c>
      <c r="B145" s="302"/>
      <c r="C145" s="302"/>
      <c r="D145" s="302"/>
      <c r="E145" s="302"/>
      <c r="F145" s="302"/>
      <c r="G145" s="302"/>
    </row>
    <row r="146" spans="1:7" ht="64.5" customHeight="1">
      <c r="A146" s="16" t="s">
        <v>20</v>
      </c>
      <c r="B146" s="16" t="s">
        <v>21</v>
      </c>
      <c r="C146" s="16" t="s">
        <v>148</v>
      </c>
      <c r="D146" s="133" t="s">
        <v>99</v>
      </c>
      <c r="E146" s="29" t="s">
        <v>6</v>
      </c>
      <c r="F146" s="16" t="s">
        <v>28</v>
      </c>
      <c r="G146" s="31"/>
    </row>
    <row r="147" spans="1:7" ht="12.75" customHeight="1">
      <c r="A147" s="16">
        <v>1</v>
      </c>
      <c r="B147" s="16">
        <v>2</v>
      </c>
      <c r="C147" s="16">
        <v>3</v>
      </c>
      <c r="D147" s="16">
        <v>4</v>
      </c>
      <c r="E147" s="16" t="s">
        <v>29</v>
      </c>
      <c r="F147" s="16">
        <v>6</v>
      </c>
      <c r="G147" s="31"/>
    </row>
    <row r="148" spans="1:8" ht="12.75" customHeight="1">
      <c r="A148" s="196">
        <v>1</v>
      </c>
      <c r="B148" s="270" t="s">
        <v>211</v>
      </c>
      <c r="C148" s="196">
        <v>40960</v>
      </c>
      <c r="D148" s="271">
        <v>36039</v>
      </c>
      <c r="E148" s="271">
        <f aca="true" t="shared" si="9" ref="E148:E179">D148-C148</f>
        <v>-4921</v>
      </c>
      <c r="F148" s="215">
        <f aca="true" t="shared" si="10" ref="F148:F179">E148/C148</f>
        <v>-0.1201416015625</v>
      </c>
      <c r="G148" s="272"/>
      <c r="H148" s="198"/>
    </row>
    <row r="149" spans="1:8" ht="12.75" customHeight="1">
      <c r="A149" s="196">
        <v>2</v>
      </c>
      <c r="B149" s="270" t="s">
        <v>212</v>
      </c>
      <c r="C149" s="196">
        <v>42898</v>
      </c>
      <c r="D149" s="271">
        <v>38781</v>
      </c>
      <c r="E149" s="271">
        <f t="shared" si="9"/>
        <v>-4117</v>
      </c>
      <c r="F149" s="215">
        <f t="shared" si="10"/>
        <v>-0.09597184017902932</v>
      </c>
      <c r="G149" s="272"/>
      <c r="H149" s="198"/>
    </row>
    <row r="150" spans="1:8" ht="12.75" customHeight="1">
      <c r="A150" s="196">
        <v>3</v>
      </c>
      <c r="B150" s="270" t="s">
        <v>213</v>
      </c>
      <c r="C150" s="196">
        <v>85304</v>
      </c>
      <c r="D150" s="271">
        <v>57240</v>
      </c>
      <c r="E150" s="271">
        <f t="shared" si="9"/>
        <v>-28064</v>
      </c>
      <c r="F150" s="215">
        <f t="shared" si="10"/>
        <v>-0.32898808965581916</v>
      </c>
      <c r="G150" s="272"/>
      <c r="H150" s="198"/>
    </row>
    <row r="151" spans="1:8" ht="12.75" customHeight="1">
      <c r="A151" s="196">
        <v>4</v>
      </c>
      <c r="B151" s="270" t="s">
        <v>214</v>
      </c>
      <c r="C151" s="196">
        <v>28443</v>
      </c>
      <c r="D151" s="271">
        <v>25253</v>
      </c>
      <c r="E151" s="271">
        <f t="shared" si="9"/>
        <v>-3190</v>
      </c>
      <c r="F151" s="215">
        <f t="shared" si="10"/>
        <v>-0.11215413282705762</v>
      </c>
      <c r="G151" s="272"/>
      <c r="H151" s="198"/>
    </row>
    <row r="152" spans="1:8" ht="12.75" customHeight="1">
      <c r="A152" s="196">
        <v>5</v>
      </c>
      <c r="B152" s="270" t="s">
        <v>215</v>
      </c>
      <c r="C152" s="196">
        <v>17699</v>
      </c>
      <c r="D152" s="271">
        <v>15481</v>
      </c>
      <c r="E152" s="271">
        <f t="shared" si="9"/>
        <v>-2218</v>
      </c>
      <c r="F152" s="215">
        <f t="shared" si="10"/>
        <v>-0.1253178145657947</v>
      </c>
      <c r="G152" s="272"/>
      <c r="H152" s="198"/>
    </row>
    <row r="153" spans="1:8" ht="12.75" customHeight="1">
      <c r="A153" s="196">
        <v>6</v>
      </c>
      <c r="B153" s="270" t="s">
        <v>216</v>
      </c>
      <c r="C153" s="196">
        <v>23879</v>
      </c>
      <c r="D153" s="271">
        <v>20208</v>
      </c>
      <c r="E153" s="271">
        <f t="shared" si="9"/>
        <v>-3671</v>
      </c>
      <c r="F153" s="215">
        <f t="shared" si="10"/>
        <v>-0.153733405921521</v>
      </c>
      <c r="G153" s="272"/>
      <c r="H153" s="198"/>
    </row>
    <row r="154" spans="1:8" ht="12.75" customHeight="1">
      <c r="A154" s="196">
        <v>7</v>
      </c>
      <c r="B154" s="270" t="s">
        <v>217</v>
      </c>
      <c r="C154" s="196">
        <v>37354</v>
      </c>
      <c r="D154" s="271">
        <v>33003</v>
      </c>
      <c r="E154" s="271">
        <f t="shared" si="9"/>
        <v>-4351</v>
      </c>
      <c r="F154" s="215">
        <f t="shared" si="10"/>
        <v>-0.11648016276703968</v>
      </c>
      <c r="G154" s="272"/>
      <c r="H154" s="198"/>
    </row>
    <row r="155" spans="1:8" ht="12.75" customHeight="1">
      <c r="A155" s="196">
        <v>8</v>
      </c>
      <c r="B155" s="270" t="s">
        <v>218</v>
      </c>
      <c r="C155" s="196">
        <v>45607</v>
      </c>
      <c r="D155" s="271">
        <v>41885</v>
      </c>
      <c r="E155" s="271">
        <f t="shared" si="9"/>
        <v>-3722</v>
      </c>
      <c r="F155" s="215">
        <f t="shared" si="10"/>
        <v>-0.08161027912381871</v>
      </c>
      <c r="G155" s="272"/>
      <c r="H155" s="198"/>
    </row>
    <row r="156" spans="1:8" ht="12.75" customHeight="1">
      <c r="A156" s="196">
        <v>9</v>
      </c>
      <c r="B156" s="270" t="s">
        <v>219</v>
      </c>
      <c r="C156" s="196">
        <v>19924</v>
      </c>
      <c r="D156" s="271">
        <v>17770</v>
      </c>
      <c r="E156" s="271">
        <f t="shared" si="9"/>
        <v>-2154</v>
      </c>
      <c r="F156" s="215">
        <f t="shared" si="10"/>
        <v>-0.10811082112025698</v>
      </c>
      <c r="G156" s="272"/>
      <c r="H156" s="198"/>
    </row>
    <row r="157" spans="1:8" ht="12.75" customHeight="1">
      <c r="A157" s="196">
        <v>10</v>
      </c>
      <c r="B157" s="270" t="s">
        <v>220</v>
      </c>
      <c r="C157" s="196">
        <v>47025</v>
      </c>
      <c r="D157" s="271">
        <v>41985</v>
      </c>
      <c r="E157" s="271">
        <f t="shared" si="9"/>
        <v>-5040</v>
      </c>
      <c r="F157" s="215">
        <f t="shared" si="10"/>
        <v>-0.10717703349282297</v>
      </c>
      <c r="G157" s="272"/>
      <c r="H157" s="198"/>
    </row>
    <row r="158" spans="1:8" ht="12.75" customHeight="1">
      <c r="A158" s="196">
        <v>11</v>
      </c>
      <c r="B158" s="270" t="s">
        <v>221</v>
      </c>
      <c r="C158" s="196">
        <v>31935</v>
      </c>
      <c r="D158" s="271">
        <v>29165</v>
      </c>
      <c r="E158" s="271">
        <f t="shared" si="9"/>
        <v>-2770</v>
      </c>
      <c r="F158" s="215">
        <f t="shared" si="10"/>
        <v>-0.08673868795991858</v>
      </c>
      <c r="G158" s="272"/>
      <c r="H158" s="198"/>
    </row>
    <row r="159" spans="1:8" ht="12.75" customHeight="1">
      <c r="A159" s="196">
        <v>12</v>
      </c>
      <c r="B159" s="270" t="s">
        <v>222</v>
      </c>
      <c r="C159" s="196">
        <v>29521</v>
      </c>
      <c r="D159" s="271">
        <v>26971</v>
      </c>
      <c r="E159" s="271">
        <f t="shared" si="9"/>
        <v>-2550</v>
      </c>
      <c r="F159" s="215">
        <f t="shared" si="10"/>
        <v>-0.08637918769689373</v>
      </c>
      <c r="G159" s="272"/>
      <c r="H159" s="198"/>
    </row>
    <row r="160" spans="1:8" ht="12.75" customHeight="1">
      <c r="A160" s="196">
        <v>13</v>
      </c>
      <c r="B160" s="270" t="s">
        <v>223</v>
      </c>
      <c r="C160" s="196">
        <v>77743</v>
      </c>
      <c r="D160" s="271">
        <v>71760</v>
      </c>
      <c r="E160" s="271">
        <f t="shared" si="9"/>
        <v>-5983</v>
      </c>
      <c r="F160" s="215">
        <f t="shared" si="10"/>
        <v>-0.07695869724605431</v>
      </c>
      <c r="G160" s="272"/>
      <c r="H160" s="198"/>
    </row>
    <row r="161" spans="1:8" ht="12.75" customHeight="1">
      <c r="A161" s="196">
        <v>14</v>
      </c>
      <c r="B161" s="270" t="s">
        <v>224</v>
      </c>
      <c r="C161" s="196">
        <v>23157</v>
      </c>
      <c r="D161" s="271">
        <v>20197</v>
      </c>
      <c r="E161" s="271">
        <f t="shared" si="9"/>
        <v>-2960</v>
      </c>
      <c r="F161" s="215">
        <f t="shared" si="10"/>
        <v>-0.12782312043874422</v>
      </c>
      <c r="G161" s="272"/>
      <c r="H161" s="198"/>
    </row>
    <row r="162" spans="1:8" ht="12.75" customHeight="1">
      <c r="A162" s="196">
        <v>15</v>
      </c>
      <c r="B162" s="270" t="s">
        <v>225</v>
      </c>
      <c r="C162" s="196">
        <v>41683</v>
      </c>
      <c r="D162" s="271">
        <v>37335</v>
      </c>
      <c r="E162" s="271">
        <f t="shared" si="9"/>
        <v>-4348</v>
      </c>
      <c r="F162" s="215">
        <f t="shared" si="10"/>
        <v>-0.10431111004486242</v>
      </c>
      <c r="G162" s="272"/>
      <c r="H162" s="198"/>
    </row>
    <row r="163" spans="1:8" ht="12.75" customHeight="1">
      <c r="A163" s="196">
        <v>16</v>
      </c>
      <c r="B163" s="270" t="s">
        <v>226</v>
      </c>
      <c r="C163" s="196">
        <v>42857</v>
      </c>
      <c r="D163" s="271">
        <v>37268</v>
      </c>
      <c r="E163" s="271">
        <f t="shared" si="9"/>
        <v>-5589</v>
      </c>
      <c r="F163" s="215">
        <f t="shared" si="10"/>
        <v>-0.130410434701449</v>
      </c>
      <c r="G163" s="272"/>
      <c r="H163" s="198"/>
    </row>
    <row r="164" spans="1:8" ht="12.75" customHeight="1">
      <c r="A164" s="196">
        <v>17</v>
      </c>
      <c r="B164" s="270" t="s">
        <v>227</v>
      </c>
      <c r="C164" s="196">
        <v>35849</v>
      </c>
      <c r="D164" s="271">
        <v>32485</v>
      </c>
      <c r="E164" s="271">
        <f t="shared" si="9"/>
        <v>-3364</v>
      </c>
      <c r="F164" s="215">
        <f t="shared" si="10"/>
        <v>-0.093838042902173</v>
      </c>
      <c r="G164" s="272"/>
      <c r="H164" s="198"/>
    </row>
    <row r="165" spans="1:8" ht="12.75" customHeight="1">
      <c r="A165" s="196">
        <v>18</v>
      </c>
      <c r="B165" s="270" t="s">
        <v>228</v>
      </c>
      <c r="C165" s="196">
        <v>54348</v>
      </c>
      <c r="D165" s="271">
        <v>49164</v>
      </c>
      <c r="E165" s="271">
        <f t="shared" si="9"/>
        <v>-5184</v>
      </c>
      <c r="F165" s="215">
        <f t="shared" si="10"/>
        <v>-0.09538529476705675</v>
      </c>
      <c r="G165" s="272"/>
      <c r="H165" s="198"/>
    </row>
    <row r="166" spans="1:8" ht="12.75" customHeight="1">
      <c r="A166" s="196">
        <v>19</v>
      </c>
      <c r="B166" s="270" t="s">
        <v>229</v>
      </c>
      <c r="C166" s="196">
        <v>29038</v>
      </c>
      <c r="D166" s="271">
        <v>25102</v>
      </c>
      <c r="E166" s="271">
        <f t="shared" si="9"/>
        <v>-3936</v>
      </c>
      <c r="F166" s="215">
        <f t="shared" si="10"/>
        <v>-0.13554652524278532</v>
      </c>
      <c r="G166" s="272"/>
      <c r="H166" s="198"/>
    </row>
    <row r="167" spans="1:8" s="229" customFormat="1" ht="12.75" customHeight="1">
      <c r="A167" s="196">
        <v>20</v>
      </c>
      <c r="B167" s="270" t="s">
        <v>230</v>
      </c>
      <c r="C167" s="196">
        <v>55190</v>
      </c>
      <c r="D167" s="271">
        <v>49834</v>
      </c>
      <c r="E167" s="271">
        <f t="shared" si="9"/>
        <v>-5356</v>
      </c>
      <c r="F167" s="215">
        <f t="shared" si="10"/>
        <v>-0.09704656640695779</v>
      </c>
      <c r="G167" s="272"/>
      <c r="H167" s="198"/>
    </row>
    <row r="168" spans="1:8" ht="12.75" customHeight="1">
      <c r="A168" s="196">
        <v>21</v>
      </c>
      <c r="B168" s="270" t="s">
        <v>231</v>
      </c>
      <c r="C168" s="196">
        <v>15603</v>
      </c>
      <c r="D168" s="271">
        <v>14212</v>
      </c>
      <c r="E168" s="271">
        <f t="shared" si="9"/>
        <v>-1391</v>
      </c>
      <c r="F168" s="215">
        <f t="shared" si="10"/>
        <v>-0.08914952252771903</v>
      </c>
      <c r="G168" s="272"/>
      <c r="H168" s="198"/>
    </row>
    <row r="169" spans="1:8" ht="12.75" customHeight="1">
      <c r="A169" s="196">
        <v>22</v>
      </c>
      <c r="B169" s="270" t="s">
        <v>232</v>
      </c>
      <c r="C169" s="196">
        <v>17507</v>
      </c>
      <c r="D169" s="271">
        <v>15226</v>
      </c>
      <c r="E169" s="271">
        <f t="shared" si="9"/>
        <v>-2281</v>
      </c>
      <c r="F169" s="215">
        <f t="shared" si="10"/>
        <v>-0.13029074084651854</v>
      </c>
      <c r="G169" s="272"/>
      <c r="H169" s="198"/>
    </row>
    <row r="170" spans="1:8" ht="12.75" customHeight="1">
      <c r="A170" s="196">
        <v>23</v>
      </c>
      <c r="B170" s="270" t="s">
        <v>233</v>
      </c>
      <c r="C170" s="196">
        <v>77130</v>
      </c>
      <c r="D170" s="271">
        <v>68280</v>
      </c>
      <c r="E170" s="271">
        <f aca="true" t="shared" si="11" ref="E170:E176">D170-C170</f>
        <v>-8850</v>
      </c>
      <c r="F170" s="215">
        <f aca="true" t="shared" si="12" ref="F170:F176">E170/C170</f>
        <v>-0.11474134577985219</v>
      </c>
      <c r="G170" s="272"/>
      <c r="H170" s="198"/>
    </row>
    <row r="171" spans="1:8" ht="12.75" customHeight="1">
      <c r="A171" s="196">
        <v>24</v>
      </c>
      <c r="B171" s="270" t="s">
        <v>234</v>
      </c>
      <c r="C171" s="196">
        <v>61266</v>
      </c>
      <c r="D171" s="271">
        <v>55552</v>
      </c>
      <c r="E171" s="271">
        <f t="shared" si="11"/>
        <v>-5714</v>
      </c>
      <c r="F171" s="215">
        <f t="shared" si="12"/>
        <v>-0.09326543270329384</v>
      </c>
      <c r="G171" s="272"/>
      <c r="H171" s="198"/>
    </row>
    <row r="172" spans="1:8" ht="12.75" customHeight="1">
      <c r="A172" s="196">
        <v>25</v>
      </c>
      <c r="B172" s="270" t="s">
        <v>235</v>
      </c>
      <c r="C172" s="196">
        <v>38872</v>
      </c>
      <c r="D172" s="271">
        <v>34319</v>
      </c>
      <c r="E172" s="271">
        <f t="shared" si="11"/>
        <v>-4553</v>
      </c>
      <c r="F172" s="215">
        <f t="shared" si="12"/>
        <v>-0.11712800987857584</v>
      </c>
      <c r="G172" s="272"/>
      <c r="H172" s="198"/>
    </row>
    <row r="173" spans="1:8" ht="12.75" customHeight="1">
      <c r="A173" s="196">
        <v>26</v>
      </c>
      <c r="B173" s="270" t="s">
        <v>236</v>
      </c>
      <c r="C173" s="196">
        <v>33768</v>
      </c>
      <c r="D173" s="271">
        <v>30684</v>
      </c>
      <c r="E173" s="271">
        <f t="shared" si="11"/>
        <v>-3084</v>
      </c>
      <c r="F173" s="215">
        <f t="shared" si="12"/>
        <v>-0.09132906894100924</v>
      </c>
      <c r="G173" s="272"/>
      <c r="H173" s="198"/>
    </row>
    <row r="174" spans="1:8" ht="12.75" customHeight="1">
      <c r="A174" s="196">
        <v>27</v>
      </c>
      <c r="B174" s="270" t="s">
        <v>237</v>
      </c>
      <c r="C174" s="196">
        <v>50413</v>
      </c>
      <c r="D174" s="271">
        <v>45941</v>
      </c>
      <c r="E174" s="271">
        <f t="shared" si="11"/>
        <v>-4472</v>
      </c>
      <c r="F174" s="215">
        <f t="shared" si="12"/>
        <v>-0.0887072778846726</v>
      </c>
      <c r="G174" s="272"/>
      <c r="H174" s="198"/>
    </row>
    <row r="175" spans="1:8" ht="12.75" customHeight="1">
      <c r="A175" s="196">
        <v>28</v>
      </c>
      <c r="B175" s="270" t="s">
        <v>238</v>
      </c>
      <c r="C175" s="196">
        <v>24643</v>
      </c>
      <c r="D175" s="271">
        <v>22310</v>
      </c>
      <c r="E175" s="271">
        <f t="shared" si="11"/>
        <v>-2333</v>
      </c>
      <c r="F175" s="215">
        <f t="shared" si="12"/>
        <v>-0.09467191494542061</v>
      </c>
      <c r="G175" s="272"/>
      <c r="H175" s="198" t="s">
        <v>12</v>
      </c>
    </row>
    <row r="176" spans="1:8" ht="12.75" customHeight="1">
      <c r="A176" s="196">
        <v>29</v>
      </c>
      <c r="B176" s="270" t="s">
        <v>239</v>
      </c>
      <c r="C176" s="196">
        <v>19510</v>
      </c>
      <c r="D176" s="271">
        <v>17067</v>
      </c>
      <c r="E176" s="271">
        <f t="shared" si="11"/>
        <v>-2443</v>
      </c>
      <c r="F176" s="215">
        <f t="shared" si="12"/>
        <v>-0.12521783700666325</v>
      </c>
      <c r="G176" s="272"/>
      <c r="H176" s="198"/>
    </row>
    <row r="177" spans="1:8" ht="12.75" customHeight="1">
      <c r="A177" s="196">
        <v>26</v>
      </c>
      <c r="B177" s="270" t="s">
        <v>240</v>
      </c>
      <c r="C177" s="196">
        <v>23230</v>
      </c>
      <c r="D177" s="271">
        <v>20060</v>
      </c>
      <c r="E177" s="271">
        <f t="shared" si="9"/>
        <v>-3170</v>
      </c>
      <c r="F177" s="215">
        <f t="shared" si="10"/>
        <v>-0.13646147223417995</v>
      </c>
      <c r="G177" s="272"/>
      <c r="H177" s="198"/>
    </row>
    <row r="178" spans="1:8" ht="12.75" customHeight="1">
      <c r="A178" s="196">
        <v>27</v>
      </c>
      <c r="B178" s="270" t="s">
        <v>241</v>
      </c>
      <c r="C178" s="196">
        <v>20793</v>
      </c>
      <c r="D178" s="271">
        <v>17916</v>
      </c>
      <c r="E178" s="271">
        <f t="shared" si="9"/>
        <v>-2877</v>
      </c>
      <c r="F178" s="215">
        <f t="shared" si="10"/>
        <v>-0.1383638724570769</v>
      </c>
      <c r="G178" s="272"/>
      <c r="H178" s="198"/>
    </row>
    <row r="179" spans="1:8" ht="12.75" customHeight="1">
      <c r="A179" s="34"/>
      <c r="B179" s="1" t="s">
        <v>27</v>
      </c>
      <c r="C179" s="16">
        <v>1193149</v>
      </c>
      <c r="D179" s="147">
        <v>1048493</v>
      </c>
      <c r="E179" s="147">
        <f t="shared" si="9"/>
        <v>-144656</v>
      </c>
      <c r="F179" s="145">
        <f t="shared" si="10"/>
        <v>-0.12123883940731627</v>
      </c>
      <c r="G179" s="31"/>
      <c r="H179" s="10" t="s">
        <v>12</v>
      </c>
    </row>
    <row r="180" spans="1:7" ht="12.75" customHeight="1">
      <c r="A180" s="25"/>
      <c r="B180" s="36"/>
      <c r="C180" s="37"/>
      <c r="D180" s="37"/>
      <c r="E180" s="37"/>
      <c r="F180" s="38"/>
      <c r="G180" s="31"/>
    </row>
    <row r="181" spans="1:7" ht="15.75" customHeight="1">
      <c r="A181" s="301" t="s">
        <v>147</v>
      </c>
      <c r="B181" s="301"/>
      <c r="C181" s="301"/>
      <c r="D181" s="301"/>
      <c r="E181" s="301"/>
      <c r="F181" s="301"/>
      <c r="G181" s="31"/>
    </row>
    <row r="182" spans="1:7" ht="75.75" customHeight="1">
      <c r="A182" s="16" t="s">
        <v>20</v>
      </c>
      <c r="B182" s="16" t="s">
        <v>21</v>
      </c>
      <c r="C182" s="16" t="s">
        <v>148</v>
      </c>
      <c r="D182" s="16" t="s">
        <v>99</v>
      </c>
      <c r="E182" s="29" t="s">
        <v>6</v>
      </c>
      <c r="F182" s="16" t="s">
        <v>28</v>
      </c>
      <c r="G182" s="31"/>
    </row>
    <row r="183" spans="1:7" ht="12.75" customHeight="1">
      <c r="A183" s="16">
        <v>1</v>
      </c>
      <c r="B183" s="16">
        <v>2</v>
      </c>
      <c r="C183" s="16">
        <v>3</v>
      </c>
      <c r="D183" s="16">
        <v>4</v>
      </c>
      <c r="E183" s="16" t="s">
        <v>29</v>
      </c>
      <c r="F183" s="16">
        <v>6</v>
      </c>
      <c r="G183" s="31"/>
    </row>
    <row r="184" spans="1:7" ht="12.75" customHeight="1">
      <c r="A184" s="196">
        <v>1</v>
      </c>
      <c r="B184" s="270" t="s">
        <v>211</v>
      </c>
      <c r="C184" s="196">
        <v>17090</v>
      </c>
      <c r="D184" s="288">
        <v>14074</v>
      </c>
      <c r="E184" s="271">
        <f aca="true" t="shared" si="13" ref="E184:E215">D184-C184</f>
        <v>-3016</v>
      </c>
      <c r="F184" s="215">
        <f aca="true" t="shared" si="14" ref="F184:F215">E184/C184</f>
        <v>-0.1764774722059684</v>
      </c>
      <c r="G184" s="31"/>
    </row>
    <row r="185" spans="1:7" ht="12.75" customHeight="1">
      <c r="A185" s="196">
        <v>2</v>
      </c>
      <c r="B185" s="270" t="s">
        <v>212</v>
      </c>
      <c r="C185" s="196">
        <v>19910</v>
      </c>
      <c r="D185" s="288">
        <v>16304</v>
      </c>
      <c r="E185" s="271">
        <f t="shared" si="13"/>
        <v>-3606</v>
      </c>
      <c r="F185" s="215">
        <f t="shared" si="14"/>
        <v>-0.18111501757910597</v>
      </c>
      <c r="G185" s="31"/>
    </row>
    <row r="186" spans="1:7" ht="12.75" customHeight="1">
      <c r="A186" s="196">
        <v>3</v>
      </c>
      <c r="B186" s="270" t="s">
        <v>213</v>
      </c>
      <c r="C186" s="196">
        <v>45004</v>
      </c>
      <c r="D186" s="288">
        <v>35089</v>
      </c>
      <c r="E186" s="271">
        <f t="shared" si="13"/>
        <v>-9915</v>
      </c>
      <c r="F186" s="215">
        <f t="shared" si="14"/>
        <v>-0.22031374988889876</v>
      </c>
      <c r="G186" s="31"/>
    </row>
    <row r="187" spans="1:7" ht="12.75" customHeight="1">
      <c r="A187" s="196">
        <v>4</v>
      </c>
      <c r="B187" s="270" t="s">
        <v>214</v>
      </c>
      <c r="C187" s="196">
        <v>20519</v>
      </c>
      <c r="D187" s="288">
        <v>17534</v>
      </c>
      <c r="E187" s="271">
        <f t="shared" si="13"/>
        <v>-2985</v>
      </c>
      <c r="F187" s="215">
        <f t="shared" si="14"/>
        <v>-0.14547492567863932</v>
      </c>
      <c r="G187" s="31"/>
    </row>
    <row r="188" spans="1:7" ht="12.75" customHeight="1">
      <c r="A188" s="196">
        <v>5</v>
      </c>
      <c r="B188" s="270" t="s">
        <v>215</v>
      </c>
      <c r="C188" s="196">
        <v>13861</v>
      </c>
      <c r="D188" s="288">
        <v>12265</v>
      </c>
      <c r="E188" s="271">
        <f t="shared" si="13"/>
        <v>-1596</v>
      </c>
      <c r="F188" s="215">
        <f t="shared" si="14"/>
        <v>-0.11514320756078206</v>
      </c>
      <c r="G188" s="31"/>
    </row>
    <row r="189" spans="1:7" ht="12.75" customHeight="1">
      <c r="A189" s="196">
        <v>6</v>
      </c>
      <c r="B189" s="270" t="s">
        <v>216</v>
      </c>
      <c r="C189" s="196">
        <v>11932</v>
      </c>
      <c r="D189" s="288">
        <v>10256</v>
      </c>
      <c r="E189" s="271">
        <f t="shared" si="13"/>
        <v>-1676</v>
      </c>
      <c r="F189" s="215">
        <f t="shared" si="14"/>
        <v>-0.14046262152195776</v>
      </c>
      <c r="G189" s="31"/>
    </row>
    <row r="190" spans="1:7" ht="12.75" customHeight="1">
      <c r="A190" s="196">
        <v>7</v>
      </c>
      <c r="B190" s="270" t="s">
        <v>217</v>
      </c>
      <c r="C190" s="196">
        <v>19088</v>
      </c>
      <c r="D190" s="288">
        <v>17161</v>
      </c>
      <c r="E190" s="271">
        <f t="shared" si="13"/>
        <v>-1927</v>
      </c>
      <c r="F190" s="215">
        <f t="shared" si="14"/>
        <v>-0.10095347862531433</v>
      </c>
      <c r="G190" s="31"/>
    </row>
    <row r="191" spans="1:8" ht="12.75" customHeight="1">
      <c r="A191" s="196">
        <v>8</v>
      </c>
      <c r="B191" s="270" t="s">
        <v>218</v>
      </c>
      <c r="C191" s="196">
        <v>26739</v>
      </c>
      <c r="D191" s="288">
        <v>23686</v>
      </c>
      <c r="E191" s="271">
        <f t="shared" si="13"/>
        <v>-3053</v>
      </c>
      <c r="F191" s="215">
        <f t="shared" si="14"/>
        <v>-0.11417779273720034</v>
      </c>
      <c r="G191" s="31"/>
      <c r="H191" s="10" t="s">
        <v>12</v>
      </c>
    </row>
    <row r="192" spans="1:7" ht="12.75" customHeight="1">
      <c r="A192" s="196">
        <v>9</v>
      </c>
      <c r="B192" s="270" t="s">
        <v>219</v>
      </c>
      <c r="C192" s="196">
        <v>16266</v>
      </c>
      <c r="D192" s="288">
        <v>14502</v>
      </c>
      <c r="E192" s="271">
        <f t="shared" si="13"/>
        <v>-1764</v>
      </c>
      <c r="F192" s="215">
        <f t="shared" si="14"/>
        <v>-0.1084470675027665</v>
      </c>
      <c r="G192" s="31"/>
    </row>
    <row r="193" spans="1:7" ht="12.75" customHeight="1">
      <c r="A193" s="196">
        <v>10</v>
      </c>
      <c r="B193" s="270" t="s">
        <v>220</v>
      </c>
      <c r="C193" s="196">
        <v>28105</v>
      </c>
      <c r="D193" s="288">
        <v>24337</v>
      </c>
      <c r="E193" s="271">
        <f t="shared" si="13"/>
        <v>-3768</v>
      </c>
      <c r="F193" s="215">
        <f t="shared" si="14"/>
        <v>-0.13406867105497242</v>
      </c>
      <c r="G193" s="31"/>
    </row>
    <row r="194" spans="1:7" ht="12.75" customHeight="1">
      <c r="A194" s="196">
        <v>11</v>
      </c>
      <c r="B194" s="270" t="s">
        <v>221</v>
      </c>
      <c r="C194" s="196">
        <v>12059</v>
      </c>
      <c r="D194" s="288">
        <v>10485</v>
      </c>
      <c r="E194" s="271">
        <f t="shared" si="13"/>
        <v>-1574</v>
      </c>
      <c r="F194" s="215">
        <f t="shared" si="14"/>
        <v>-0.13052491914752468</v>
      </c>
      <c r="G194" s="31"/>
    </row>
    <row r="195" spans="1:7" ht="12.75" customHeight="1">
      <c r="A195" s="196">
        <v>12</v>
      </c>
      <c r="B195" s="270" t="s">
        <v>222</v>
      </c>
      <c r="C195" s="196">
        <v>15712</v>
      </c>
      <c r="D195" s="288">
        <v>13725</v>
      </c>
      <c r="E195" s="271">
        <f t="shared" si="13"/>
        <v>-1987</v>
      </c>
      <c r="F195" s="215">
        <f t="shared" si="14"/>
        <v>-0.12646384928716906</v>
      </c>
      <c r="G195" s="31"/>
    </row>
    <row r="196" spans="1:7" ht="12.75" customHeight="1">
      <c r="A196" s="196">
        <v>13</v>
      </c>
      <c r="B196" s="270" t="s">
        <v>223</v>
      </c>
      <c r="C196" s="196">
        <v>46034</v>
      </c>
      <c r="D196" s="288">
        <v>43018</v>
      </c>
      <c r="E196" s="271">
        <f t="shared" si="13"/>
        <v>-3016</v>
      </c>
      <c r="F196" s="215">
        <f t="shared" si="14"/>
        <v>-0.06551679193639484</v>
      </c>
      <c r="G196" s="31"/>
    </row>
    <row r="197" spans="1:7" ht="12.75" customHeight="1">
      <c r="A197" s="196">
        <v>14</v>
      </c>
      <c r="B197" s="270" t="s">
        <v>224</v>
      </c>
      <c r="C197" s="196">
        <v>17485</v>
      </c>
      <c r="D197" s="288">
        <v>14084</v>
      </c>
      <c r="E197" s="271">
        <f t="shared" si="13"/>
        <v>-3401</v>
      </c>
      <c r="F197" s="215">
        <f t="shared" si="14"/>
        <v>-0.19450957963969118</v>
      </c>
      <c r="G197" s="31"/>
    </row>
    <row r="198" spans="1:7" ht="12.75" customHeight="1">
      <c r="A198" s="196">
        <v>15</v>
      </c>
      <c r="B198" s="270" t="s">
        <v>225</v>
      </c>
      <c r="C198" s="196">
        <v>26309</v>
      </c>
      <c r="D198" s="288">
        <v>24192</v>
      </c>
      <c r="E198" s="271">
        <f t="shared" si="13"/>
        <v>-2117</v>
      </c>
      <c r="F198" s="215">
        <f t="shared" si="14"/>
        <v>-0.08046676042418945</v>
      </c>
      <c r="G198" s="31"/>
    </row>
    <row r="199" spans="1:7" ht="12.75" customHeight="1">
      <c r="A199" s="196">
        <v>16</v>
      </c>
      <c r="B199" s="270" t="s">
        <v>226</v>
      </c>
      <c r="C199" s="196">
        <v>27632</v>
      </c>
      <c r="D199" s="288">
        <v>24742</v>
      </c>
      <c r="E199" s="271">
        <f t="shared" si="13"/>
        <v>-2890</v>
      </c>
      <c r="F199" s="215">
        <f t="shared" si="14"/>
        <v>-0.10458888245512449</v>
      </c>
      <c r="G199" s="31"/>
    </row>
    <row r="200" spans="1:7" ht="12.75" customHeight="1">
      <c r="A200" s="196">
        <v>17</v>
      </c>
      <c r="B200" s="270" t="s">
        <v>227</v>
      </c>
      <c r="C200" s="196">
        <v>21861</v>
      </c>
      <c r="D200" s="288">
        <v>20296</v>
      </c>
      <c r="E200" s="271">
        <f t="shared" si="13"/>
        <v>-1565</v>
      </c>
      <c r="F200" s="215">
        <f t="shared" si="14"/>
        <v>-0.0715886738941494</v>
      </c>
      <c r="G200" s="31"/>
    </row>
    <row r="201" spans="1:7" ht="12.75" customHeight="1">
      <c r="A201" s="196">
        <v>18</v>
      </c>
      <c r="B201" s="270" t="s">
        <v>228</v>
      </c>
      <c r="C201" s="196">
        <v>34825</v>
      </c>
      <c r="D201" s="288">
        <v>31882</v>
      </c>
      <c r="E201" s="271">
        <f t="shared" si="13"/>
        <v>-2943</v>
      </c>
      <c r="F201" s="215">
        <f t="shared" si="14"/>
        <v>-0.08450825556353195</v>
      </c>
      <c r="G201" s="31"/>
    </row>
    <row r="202" spans="1:7" ht="12.75" customHeight="1">
      <c r="A202" s="196">
        <v>19</v>
      </c>
      <c r="B202" s="270" t="s">
        <v>229</v>
      </c>
      <c r="C202" s="196">
        <v>16184</v>
      </c>
      <c r="D202" s="288">
        <v>14865</v>
      </c>
      <c r="E202" s="271">
        <f t="shared" si="13"/>
        <v>-1319</v>
      </c>
      <c r="F202" s="215">
        <f t="shared" si="14"/>
        <v>-0.0815002471576866</v>
      </c>
      <c r="G202" s="31"/>
    </row>
    <row r="203" spans="1:7" ht="12.75" customHeight="1">
      <c r="A203" s="196">
        <v>20</v>
      </c>
      <c r="B203" s="270" t="s">
        <v>230</v>
      </c>
      <c r="C203" s="196">
        <v>34847</v>
      </c>
      <c r="D203" s="288">
        <v>30970</v>
      </c>
      <c r="E203" s="271">
        <f t="shared" si="13"/>
        <v>-3877</v>
      </c>
      <c r="F203" s="215">
        <f t="shared" si="14"/>
        <v>-0.11125778402731942</v>
      </c>
      <c r="G203" s="31"/>
    </row>
    <row r="204" spans="1:7" ht="12.75" customHeight="1">
      <c r="A204" s="196">
        <v>21</v>
      </c>
      <c r="B204" s="270" t="s">
        <v>231</v>
      </c>
      <c r="C204" s="196">
        <v>12441</v>
      </c>
      <c r="D204" s="288">
        <v>11319</v>
      </c>
      <c r="E204" s="271">
        <f t="shared" si="13"/>
        <v>-1122</v>
      </c>
      <c r="F204" s="215">
        <f t="shared" si="14"/>
        <v>-0.09018567639257294</v>
      </c>
      <c r="G204" s="31"/>
    </row>
    <row r="205" spans="1:7" ht="12.75" customHeight="1">
      <c r="A205" s="196">
        <v>22</v>
      </c>
      <c r="B205" s="270" t="s">
        <v>232</v>
      </c>
      <c r="C205" s="196">
        <v>11020</v>
      </c>
      <c r="D205" s="288">
        <v>9904</v>
      </c>
      <c r="E205" s="271">
        <f t="shared" si="13"/>
        <v>-1116</v>
      </c>
      <c r="F205" s="215">
        <f t="shared" si="14"/>
        <v>-0.10127041742286752</v>
      </c>
      <c r="G205" s="31"/>
    </row>
    <row r="206" spans="1:7" ht="12.75" customHeight="1">
      <c r="A206" s="196">
        <v>23</v>
      </c>
      <c r="B206" s="270" t="s">
        <v>233</v>
      </c>
      <c r="C206" s="196">
        <v>49758</v>
      </c>
      <c r="D206" s="288">
        <v>46363</v>
      </c>
      <c r="E206" s="271">
        <f aca="true" t="shared" si="15" ref="E206:E212">D206-C206</f>
        <v>-3395</v>
      </c>
      <c r="F206" s="215">
        <f aca="true" t="shared" si="16" ref="F206:F212">E206/C206</f>
        <v>-0.06823023433417742</v>
      </c>
      <c r="G206" s="31"/>
    </row>
    <row r="207" spans="1:7" ht="12.75" customHeight="1">
      <c r="A207" s="196">
        <v>24</v>
      </c>
      <c r="B207" s="270" t="s">
        <v>234</v>
      </c>
      <c r="C207" s="196">
        <v>37488</v>
      </c>
      <c r="D207" s="288">
        <v>31568</v>
      </c>
      <c r="E207" s="271">
        <f t="shared" si="15"/>
        <v>-5920</v>
      </c>
      <c r="F207" s="215">
        <f t="shared" si="16"/>
        <v>-0.1579172001707213</v>
      </c>
      <c r="G207" s="31"/>
    </row>
    <row r="208" spans="1:7" ht="12.75" customHeight="1">
      <c r="A208" s="196">
        <v>25</v>
      </c>
      <c r="B208" s="270" t="s">
        <v>235</v>
      </c>
      <c r="C208" s="196">
        <v>28564</v>
      </c>
      <c r="D208" s="288">
        <v>27997</v>
      </c>
      <c r="E208" s="271">
        <f t="shared" si="15"/>
        <v>-567</v>
      </c>
      <c r="F208" s="215">
        <f t="shared" si="16"/>
        <v>-0.019850161041870887</v>
      </c>
      <c r="G208" s="31"/>
    </row>
    <row r="209" spans="1:7" ht="12.75" customHeight="1">
      <c r="A209" s="196">
        <v>26</v>
      </c>
      <c r="B209" s="270" t="s">
        <v>236</v>
      </c>
      <c r="C209" s="196">
        <v>20550</v>
      </c>
      <c r="D209" s="288">
        <v>17503</v>
      </c>
      <c r="E209" s="271">
        <f t="shared" si="15"/>
        <v>-3047</v>
      </c>
      <c r="F209" s="215">
        <f t="shared" si="16"/>
        <v>-0.14827250608272505</v>
      </c>
      <c r="G209" s="31"/>
    </row>
    <row r="210" spans="1:8" ht="12.75" customHeight="1">
      <c r="A210" s="196">
        <v>27</v>
      </c>
      <c r="B210" s="270" t="s">
        <v>237</v>
      </c>
      <c r="C210" s="196">
        <v>30948</v>
      </c>
      <c r="D210" s="288">
        <v>24953</v>
      </c>
      <c r="E210" s="271">
        <f t="shared" si="15"/>
        <v>-5995</v>
      </c>
      <c r="F210" s="215">
        <f t="shared" si="16"/>
        <v>-0.1937120330877601</v>
      </c>
      <c r="G210" s="31" t="s">
        <v>12</v>
      </c>
      <c r="H210" s="10" t="s">
        <v>12</v>
      </c>
    </row>
    <row r="211" spans="1:8" ht="12.75" customHeight="1">
      <c r="A211" s="196">
        <v>28</v>
      </c>
      <c r="B211" s="270" t="s">
        <v>238</v>
      </c>
      <c r="C211" s="196">
        <v>15087</v>
      </c>
      <c r="D211" s="288">
        <v>12072</v>
      </c>
      <c r="E211" s="271">
        <f t="shared" si="15"/>
        <v>-3015</v>
      </c>
      <c r="F211" s="215">
        <f t="shared" si="16"/>
        <v>-0.1998409226486379</v>
      </c>
      <c r="G211" s="31"/>
      <c r="H211" s="10" t="s">
        <v>12</v>
      </c>
    </row>
    <row r="212" spans="1:7" ht="12.75" customHeight="1">
      <c r="A212" s="196">
        <v>29</v>
      </c>
      <c r="B212" s="270" t="s">
        <v>239</v>
      </c>
      <c r="C212" s="196">
        <v>11341</v>
      </c>
      <c r="D212" s="288">
        <v>10018</v>
      </c>
      <c r="E212" s="271">
        <f t="shared" si="15"/>
        <v>-1323</v>
      </c>
      <c r="F212" s="215">
        <f t="shared" si="16"/>
        <v>-0.1166563795079799</v>
      </c>
      <c r="G212" s="31"/>
    </row>
    <row r="213" spans="1:7" ht="12.75" customHeight="1">
      <c r="A213" s="196">
        <v>30</v>
      </c>
      <c r="B213" s="270" t="s">
        <v>240</v>
      </c>
      <c r="C213" s="196">
        <v>14860</v>
      </c>
      <c r="D213" s="288">
        <v>11290</v>
      </c>
      <c r="E213" s="271">
        <f t="shared" si="13"/>
        <v>-3570</v>
      </c>
      <c r="F213" s="215">
        <f t="shared" si="14"/>
        <v>-0.24024226110363392</v>
      </c>
      <c r="G213" s="31"/>
    </row>
    <row r="214" spans="1:8" ht="12.75" customHeight="1">
      <c r="A214" s="196">
        <v>31</v>
      </c>
      <c r="B214" s="212" t="s">
        <v>241</v>
      </c>
      <c r="C214" s="18">
        <v>17200</v>
      </c>
      <c r="D214" s="288">
        <v>14663</v>
      </c>
      <c r="E214" s="148">
        <f t="shared" si="13"/>
        <v>-2537</v>
      </c>
      <c r="F214" s="146">
        <f t="shared" si="14"/>
        <v>-0.1475</v>
      </c>
      <c r="G214" s="31"/>
      <c r="H214" s="10" t="s">
        <v>12</v>
      </c>
    </row>
    <row r="215" spans="1:7" ht="12.75" customHeight="1">
      <c r="A215" s="34"/>
      <c r="B215" s="1" t="s">
        <v>27</v>
      </c>
      <c r="C215" s="16">
        <v>720719</v>
      </c>
      <c r="D215" s="147">
        <v>631117</v>
      </c>
      <c r="E215" s="147">
        <f t="shared" si="13"/>
        <v>-89602</v>
      </c>
      <c r="F215" s="145">
        <f t="shared" si="14"/>
        <v>-0.12432307182133398</v>
      </c>
      <c r="G215" s="31"/>
    </row>
    <row r="216" spans="1:7" ht="12.75" customHeight="1">
      <c r="A216" s="40"/>
      <c r="B216" s="2"/>
      <c r="C216" s="44"/>
      <c r="D216" s="45"/>
      <c r="E216" s="46"/>
      <c r="F216" s="38"/>
      <c r="G216" s="31"/>
    </row>
    <row r="217" spans="1:7" ht="12.75" customHeight="1">
      <c r="A217" s="25"/>
      <c r="B217" s="32"/>
      <c r="C217" s="32"/>
      <c r="D217" s="32"/>
      <c r="E217" s="32"/>
      <c r="G217" s="31"/>
    </row>
    <row r="218" spans="1:7" ht="12.75" customHeight="1">
      <c r="A218" s="301" t="s">
        <v>149</v>
      </c>
      <c r="B218" s="301"/>
      <c r="C218" s="301"/>
      <c r="D218" s="301"/>
      <c r="E218" s="301"/>
      <c r="F218" s="301"/>
      <c r="G218" s="301"/>
    </row>
    <row r="219" spans="1:7" ht="69.75" customHeight="1">
      <c r="A219" s="16" t="s">
        <v>20</v>
      </c>
      <c r="B219" s="16" t="s">
        <v>21</v>
      </c>
      <c r="C219" s="16" t="s">
        <v>150</v>
      </c>
      <c r="D219" s="16" t="s">
        <v>99</v>
      </c>
      <c r="E219" s="29" t="s">
        <v>6</v>
      </c>
      <c r="F219" s="16" t="s">
        <v>28</v>
      </c>
      <c r="G219" s="31"/>
    </row>
    <row r="220" spans="1:7" ht="12.75" customHeight="1">
      <c r="A220" s="16">
        <v>1</v>
      </c>
      <c r="B220" s="16">
        <v>2</v>
      </c>
      <c r="C220" s="16">
        <v>3</v>
      </c>
      <c r="D220" s="16">
        <v>4</v>
      </c>
      <c r="E220" s="16" t="s">
        <v>29</v>
      </c>
      <c r="F220" s="16">
        <v>6</v>
      </c>
      <c r="G220" s="31"/>
    </row>
    <row r="221" spans="1:7" ht="12.75" customHeight="1">
      <c r="A221" s="18">
        <v>1</v>
      </c>
      <c r="B221" s="212" t="s">
        <v>211</v>
      </c>
      <c r="C221" s="148">
        <v>39287</v>
      </c>
      <c r="D221" s="271">
        <v>36039</v>
      </c>
      <c r="E221" s="148">
        <f>D221-C221</f>
        <v>-3248</v>
      </c>
      <c r="F221" s="146">
        <f>E221/C221</f>
        <v>-0.08267365795301244</v>
      </c>
      <c r="G221" s="31"/>
    </row>
    <row r="222" spans="1:7" ht="12.75" customHeight="1">
      <c r="A222" s="18">
        <v>2</v>
      </c>
      <c r="B222" s="212" t="s">
        <v>212</v>
      </c>
      <c r="C222" s="148">
        <v>39980</v>
      </c>
      <c r="D222" s="271">
        <v>38781</v>
      </c>
      <c r="E222" s="148">
        <f aca="true" t="shared" si="17" ref="E222:E251">D222-C222</f>
        <v>-1199</v>
      </c>
      <c r="F222" s="146">
        <f aca="true" t="shared" si="18" ref="F222:F251">E222/C222</f>
        <v>-0.02998999499749875</v>
      </c>
      <c r="G222" s="31"/>
    </row>
    <row r="223" spans="1:7" ht="12.75" customHeight="1">
      <c r="A223" s="18">
        <v>3</v>
      </c>
      <c r="B223" s="212" t="s">
        <v>213</v>
      </c>
      <c r="C223" s="148">
        <v>87655</v>
      </c>
      <c r="D223" s="271">
        <v>57240</v>
      </c>
      <c r="E223" s="148">
        <f t="shared" si="17"/>
        <v>-30415</v>
      </c>
      <c r="F223" s="146">
        <f t="shared" si="18"/>
        <v>-0.34698534025440647</v>
      </c>
      <c r="G223" s="31"/>
    </row>
    <row r="224" spans="1:7" ht="12.75" customHeight="1">
      <c r="A224" s="18">
        <v>4</v>
      </c>
      <c r="B224" s="212" t="s">
        <v>214</v>
      </c>
      <c r="C224" s="148">
        <v>26830</v>
      </c>
      <c r="D224" s="271">
        <v>25253</v>
      </c>
      <c r="E224" s="148">
        <f t="shared" si="17"/>
        <v>-1577</v>
      </c>
      <c r="F224" s="146">
        <f t="shared" si="18"/>
        <v>-0.058777487886694</v>
      </c>
      <c r="G224" s="31"/>
    </row>
    <row r="225" spans="1:7" ht="12.75" customHeight="1">
      <c r="A225" s="18">
        <v>5</v>
      </c>
      <c r="B225" s="212" t="s">
        <v>215</v>
      </c>
      <c r="C225" s="148">
        <v>17622</v>
      </c>
      <c r="D225" s="271">
        <v>15481</v>
      </c>
      <c r="E225" s="148">
        <f t="shared" si="17"/>
        <v>-2141</v>
      </c>
      <c r="F225" s="146">
        <f t="shared" si="18"/>
        <v>-0.12149585745091362</v>
      </c>
      <c r="G225" s="31"/>
    </row>
    <row r="226" spans="1:7" ht="12.75" customHeight="1">
      <c r="A226" s="18">
        <v>6</v>
      </c>
      <c r="B226" s="212" t="s">
        <v>216</v>
      </c>
      <c r="C226" s="148">
        <v>23960</v>
      </c>
      <c r="D226" s="271">
        <v>20208</v>
      </c>
      <c r="E226" s="148">
        <f t="shared" si="17"/>
        <v>-3752</v>
      </c>
      <c r="F226" s="146">
        <f t="shared" si="18"/>
        <v>-0.15659432387312186</v>
      </c>
      <c r="G226" s="31"/>
    </row>
    <row r="227" spans="1:7" ht="12.75" customHeight="1">
      <c r="A227" s="18">
        <v>7</v>
      </c>
      <c r="B227" s="212" t="s">
        <v>217</v>
      </c>
      <c r="C227" s="148">
        <v>34002</v>
      </c>
      <c r="D227" s="271">
        <v>33003</v>
      </c>
      <c r="E227" s="148">
        <f t="shared" si="17"/>
        <v>-999</v>
      </c>
      <c r="F227" s="146">
        <f t="shared" si="18"/>
        <v>-0.029380624669137108</v>
      </c>
      <c r="G227" s="31"/>
    </row>
    <row r="228" spans="1:7" ht="12.75" customHeight="1">
      <c r="A228" s="18">
        <v>8</v>
      </c>
      <c r="B228" s="212" t="s">
        <v>218</v>
      </c>
      <c r="C228" s="148">
        <v>42166</v>
      </c>
      <c r="D228" s="271">
        <v>41885</v>
      </c>
      <c r="E228" s="148">
        <f t="shared" si="17"/>
        <v>-281</v>
      </c>
      <c r="F228" s="146">
        <f t="shared" si="18"/>
        <v>-0.006664136982402884</v>
      </c>
      <c r="G228" s="31"/>
    </row>
    <row r="229" spans="1:7" ht="12.75" customHeight="1">
      <c r="A229" s="18">
        <v>9</v>
      </c>
      <c r="B229" s="212" t="s">
        <v>219</v>
      </c>
      <c r="C229" s="148">
        <v>19474</v>
      </c>
      <c r="D229" s="271">
        <v>17770</v>
      </c>
      <c r="E229" s="148">
        <f t="shared" si="17"/>
        <v>-1704</v>
      </c>
      <c r="F229" s="146">
        <f t="shared" si="18"/>
        <v>-0.08750128376296601</v>
      </c>
      <c r="G229" s="31"/>
    </row>
    <row r="230" spans="1:7" ht="12.75" customHeight="1">
      <c r="A230" s="18">
        <v>10</v>
      </c>
      <c r="B230" s="212" t="s">
        <v>220</v>
      </c>
      <c r="C230" s="148">
        <v>44913</v>
      </c>
      <c r="D230" s="271">
        <v>41985</v>
      </c>
      <c r="E230" s="148">
        <f t="shared" si="17"/>
        <v>-2928</v>
      </c>
      <c r="F230" s="146">
        <f t="shared" si="18"/>
        <v>-0.0651927058980696</v>
      </c>
      <c r="G230" s="31"/>
    </row>
    <row r="231" spans="1:7" ht="12.75" customHeight="1">
      <c r="A231" s="18">
        <v>11</v>
      </c>
      <c r="B231" s="212" t="s">
        <v>221</v>
      </c>
      <c r="C231" s="148">
        <v>30232</v>
      </c>
      <c r="D231" s="271">
        <v>29165</v>
      </c>
      <c r="E231" s="148">
        <f t="shared" si="17"/>
        <v>-1067</v>
      </c>
      <c r="F231" s="146">
        <f t="shared" si="18"/>
        <v>-0.03529372849960307</v>
      </c>
      <c r="G231" s="31"/>
    </row>
    <row r="232" spans="1:7" ht="12.75" customHeight="1">
      <c r="A232" s="18">
        <v>12</v>
      </c>
      <c r="B232" s="212" t="s">
        <v>222</v>
      </c>
      <c r="C232" s="148">
        <v>28835</v>
      </c>
      <c r="D232" s="271">
        <v>26971</v>
      </c>
      <c r="E232" s="148">
        <f t="shared" si="17"/>
        <v>-1864</v>
      </c>
      <c r="F232" s="146">
        <f t="shared" si="18"/>
        <v>-0.06464366221605687</v>
      </c>
      <c r="G232" s="31"/>
    </row>
    <row r="233" spans="1:7" ht="12.75" customHeight="1">
      <c r="A233" s="18">
        <v>13</v>
      </c>
      <c r="B233" s="212" t="s">
        <v>223</v>
      </c>
      <c r="C233" s="148">
        <v>74013</v>
      </c>
      <c r="D233" s="271">
        <v>71760</v>
      </c>
      <c r="E233" s="148">
        <f t="shared" si="17"/>
        <v>-2253</v>
      </c>
      <c r="F233" s="146">
        <f t="shared" si="18"/>
        <v>-0.030440598273276318</v>
      </c>
      <c r="G233" s="31"/>
    </row>
    <row r="234" spans="1:7" ht="12.75" customHeight="1">
      <c r="A234" s="18">
        <v>14</v>
      </c>
      <c r="B234" s="212" t="s">
        <v>224</v>
      </c>
      <c r="C234" s="148">
        <v>22084</v>
      </c>
      <c r="D234" s="271">
        <v>20197</v>
      </c>
      <c r="E234" s="148">
        <f t="shared" si="17"/>
        <v>-1887</v>
      </c>
      <c r="F234" s="146">
        <f t="shared" si="18"/>
        <v>-0.08544647708748415</v>
      </c>
      <c r="G234" s="31"/>
    </row>
    <row r="235" spans="1:7" ht="12.75" customHeight="1">
      <c r="A235" s="18">
        <v>15</v>
      </c>
      <c r="B235" s="212" t="s">
        <v>225</v>
      </c>
      <c r="C235" s="148">
        <v>39119</v>
      </c>
      <c r="D235" s="271">
        <v>37335</v>
      </c>
      <c r="E235" s="148">
        <f t="shared" si="17"/>
        <v>-1784</v>
      </c>
      <c r="F235" s="146">
        <f t="shared" si="18"/>
        <v>-0.04560443774125105</v>
      </c>
      <c r="G235" s="31"/>
    </row>
    <row r="236" spans="1:7" ht="12.75" customHeight="1">
      <c r="A236" s="18">
        <v>16</v>
      </c>
      <c r="B236" s="212" t="s">
        <v>226</v>
      </c>
      <c r="C236" s="148">
        <v>38117</v>
      </c>
      <c r="D236" s="271">
        <v>37268</v>
      </c>
      <c r="E236" s="148">
        <f t="shared" si="17"/>
        <v>-849</v>
      </c>
      <c r="F236" s="146">
        <f t="shared" si="18"/>
        <v>-0.022273526248130754</v>
      </c>
      <c r="G236" s="31"/>
    </row>
    <row r="237" spans="1:7" ht="12.75" customHeight="1">
      <c r="A237" s="18">
        <v>17</v>
      </c>
      <c r="B237" s="212" t="s">
        <v>227</v>
      </c>
      <c r="C237" s="148">
        <v>36324</v>
      </c>
      <c r="D237" s="271">
        <v>32485</v>
      </c>
      <c r="E237" s="148">
        <f t="shared" si="17"/>
        <v>-3839</v>
      </c>
      <c r="F237" s="146">
        <f t="shared" si="18"/>
        <v>-0.10568769959255589</v>
      </c>
      <c r="G237" s="31"/>
    </row>
    <row r="238" spans="1:7" ht="12.75" customHeight="1">
      <c r="A238" s="18">
        <v>18</v>
      </c>
      <c r="B238" s="212" t="s">
        <v>228</v>
      </c>
      <c r="C238" s="148">
        <v>54062</v>
      </c>
      <c r="D238" s="271">
        <v>49164</v>
      </c>
      <c r="E238" s="148">
        <f t="shared" si="17"/>
        <v>-4898</v>
      </c>
      <c r="F238" s="146">
        <f t="shared" si="18"/>
        <v>-0.09059968184676853</v>
      </c>
      <c r="G238" s="31"/>
    </row>
    <row r="239" spans="1:7" ht="12.75" customHeight="1">
      <c r="A239" s="18">
        <v>19</v>
      </c>
      <c r="B239" s="212" t="s">
        <v>229</v>
      </c>
      <c r="C239" s="148">
        <v>26446</v>
      </c>
      <c r="D239" s="271">
        <v>25102</v>
      </c>
      <c r="E239" s="148">
        <f t="shared" si="17"/>
        <v>-1344</v>
      </c>
      <c r="F239" s="146">
        <f t="shared" si="18"/>
        <v>-0.05082053996823716</v>
      </c>
      <c r="G239" s="31"/>
    </row>
    <row r="240" spans="1:7" ht="12.75" customHeight="1">
      <c r="A240" s="18">
        <v>20</v>
      </c>
      <c r="B240" s="212" t="s">
        <v>230</v>
      </c>
      <c r="C240" s="148">
        <v>51119</v>
      </c>
      <c r="D240" s="271">
        <v>49834</v>
      </c>
      <c r="E240" s="148">
        <f t="shared" si="17"/>
        <v>-1285</v>
      </c>
      <c r="F240" s="146">
        <f t="shared" si="18"/>
        <v>-0.025137424441010192</v>
      </c>
      <c r="G240" s="31"/>
    </row>
    <row r="241" spans="1:7" ht="12.75" customHeight="1">
      <c r="A241" s="18">
        <v>21</v>
      </c>
      <c r="B241" s="212" t="s">
        <v>231</v>
      </c>
      <c r="C241" s="148">
        <v>14936</v>
      </c>
      <c r="D241" s="271">
        <v>14212</v>
      </c>
      <c r="E241" s="148">
        <f aca="true" t="shared" si="19" ref="E241:E248">D241-C241</f>
        <v>-724</v>
      </c>
      <c r="F241" s="146">
        <f aca="true" t="shared" si="20" ref="F241:F248">E241/C241</f>
        <v>-0.04847348687734333</v>
      </c>
      <c r="G241" s="31"/>
    </row>
    <row r="242" spans="1:7" ht="12.75" customHeight="1">
      <c r="A242" s="18">
        <v>22</v>
      </c>
      <c r="B242" s="212" t="s">
        <v>232</v>
      </c>
      <c r="C242" s="148">
        <v>16072</v>
      </c>
      <c r="D242" s="271">
        <v>15226</v>
      </c>
      <c r="E242" s="148">
        <f t="shared" si="19"/>
        <v>-846</v>
      </c>
      <c r="F242" s="146">
        <f t="shared" si="20"/>
        <v>-0.05263812842210055</v>
      </c>
      <c r="G242" s="31"/>
    </row>
    <row r="243" spans="1:7" ht="12.75" customHeight="1">
      <c r="A243" s="18">
        <v>23</v>
      </c>
      <c r="B243" s="212" t="s">
        <v>233</v>
      </c>
      <c r="C243" s="148">
        <v>73568</v>
      </c>
      <c r="D243" s="271">
        <v>68280</v>
      </c>
      <c r="E243" s="148">
        <f t="shared" si="19"/>
        <v>-5288</v>
      </c>
      <c r="F243" s="146">
        <f t="shared" si="20"/>
        <v>-0.0718790778599391</v>
      </c>
      <c r="G243" s="31"/>
    </row>
    <row r="244" spans="1:7" ht="12.75" customHeight="1">
      <c r="A244" s="18">
        <v>24</v>
      </c>
      <c r="B244" s="212" t="s">
        <v>234</v>
      </c>
      <c r="C244" s="148">
        <v>60536</v>
      </c>
      <c r="D244" s="271">
        <v>55552</v>
      </c>
      <c r="E244" s="148">
        <f t="shared" si="19"/>
        <v>-4984</v>
      </c>
      <c r="F244" s="146">
        <f t="shared" si="20"/>
        <v>-0.08233117483811286</v>
      </c>
      <c r="G244" s="31"/>
    </row>
    <row r="245" spans="1:7" ht="12.75" customHeight="1">
      <c r="A245" s="18">
        <v>25</v>
      </c>
      <c r="B245" s="212" t="s">
        <v>235</v>
      </c>
      <c r="C245" s="148">
        <v>37497</v>
      </c>
      <c r="D245" s="271">
        <v>34319</v>
      </c>
      <c r="E245" s="148">
        <f t="shared" si="19"/>
        <v>-3178</v>
      </c>
      <c r="F245" s="146">
        <f t="shared" si="20"/>
        <v>-0.08475344694242207</v>
      </c>
      <c r="G245" s="31"/>
    </row>
    <row r="246" spans="1:7" ht="12.75" customHeight="1">
      <c r="A246" s="18">
        <v>26</v>
      </c>
      <c r="B246" s="212" t="s">
        <v>236</v>
      </c>
      <c r="C246" s="148">
        <v>33643</v>
      </c>
      <c r="D246" s="271">
        <v>30684</v>
      </c>
      <c r="E246" s="148">
        <f t="shared" si="19"/>
        <v>-2959</v>
      </c>
      <c r="F246" s="146">
        <f t="shared" si="20"/>
        <v>-0.08795291739737836</v>
      </c>
      <c r="G246" s="31"/>
    </row>
    <row r="247" spans="1:7" ht="12.75" customHeight="1">
      <c r="A247" s="18">
        <v>27</v>
      </c>
      <c r="B247" s="212" t="s">
        <v>237</v>
      </c>
      <c r="C247" s="148">
        <v>47916</v>
      </c>
      <c r="D247" s="271">
        <v>45941</v>
      </c>
      <c r="E247" s="148">
        <f t="shared" si="19"/>
        <v>-1975</v>
      </c>
      <c r="F247" s="146">
        <f t="shared" si="20"/>
        <v>-0.04121796477168378</v>
      </c>
      <c r="G247" s="31"/>
    </row>
    <row r="248" spans="1:7" ht="12.75" customHeight="1">
      <c r="A248" s="18">
        <v>28</v>
      </c>
      <c r="B248" s="212" t="s">
        <v>238</v>
      </c>
      <c r="C248" s="148">
        <v>25005</v>
      </c>
      <c r="D248" s="271">
        <v>22310</v>
      </c>
      <c r="E248" s="148">
        <f t="shared" si="19"/>
        <v>-2695</v>
      </c>
      <c r="F248" s="146">
        <f t="shared" si="20"/>
        <v>-0.10777844431113777</v>
      </c>
      <c r="G248" s="31"/>
    </row>
    <row r="249" spans="1:7" ht="12.75" customHeight="1">
      <c r="A249" s="18">
        <v>29</v>
      </c>
      <c r="B249" s="212" t="s">
        <v>239</v>
      </c>
      <c r="C249" s="148">
        <v>20350</v>
      </c>
      <c r="D249" s="271">
        <v>17067</v>
      </c>
      <c r="E249" s="148">
        <f t="shared" si="17"/>
        <v>-3283</v>
      </c>
      <c r="F249" s="146">
        <f t="shared" si="18"/>
        <v>-0.16132678132678133</v>
      </c>
      <c r="G249" s="31"/>
    </row>
    <row r="250" spans="1:7" ht="12.75" customHeight="1">
      <c r="A250" s="18">
        <v>30</v>
      </c>
      <c r="B250" s="212" t="s">
        <v>240</v>
      </c>
      <c r="C250" s="148">
        <v>23816</v>
      </c>
      <c r="D250" s="271">
        <v>20060</v>
      </c>
      <c r="E250" s="148">
        <f t="shared" si="17"/>
        <v>-3756</v>
      </c>
      <c r="F250" s="146">
        <f t="shared" si="18"/>
        <v>-0.15770910312395028</v>
      </c>
      <c r="G250" s="31"/>
    </row>
    <row r="251" spans="1:7" ht="12.75" customHeight="1">
      <c r="A251" s="18">
        <v>31</v>
      </c>
      <c r="B251" s="212" t="s">
        <v>241</v>
      </c>
      <c r="C251" s="148">
        <v>20421</v>
      </c>
      <c r="D251" s="271">
        <v>17916</v>
      </c>
      <c r="E251" s="148">
        <f t="shared" si="17"/>
        <v>-2505</v>
      </c>
      <c r="F251" s="146">
        <f t="shared" si="18"/>
        <v>-0.12266784192742765</v>
      </c>
      <c r="G251" s="31"/>
    </row>
    <row r="252" spans="1:7" ht="12.75" customHeight="1">
      <c r="A252" s="34"/>
      <c r="B252" s="1" t="s">
        <v>27</v>
      </c>
      <c r="C252" s="147">
        <v>1150000</v>
      </c>
      <c r="D252" s="273">
        <v>1048493</v>
      </c>
      <c r="E252" s="147">
        <f>D252-C252</f>
        <v>-101507</v>
      </c>
      <c r="F252" s="145">
        <f>E252/C252</f>
        <v>-0.08826695652173913</v>
      </c>
      <c r="G252" s="31"/>
    </row>
    <row r="253" spans="1:7" ht="12.75" customHeight="1">
      <c r="A253" s="25"/>
      <c r="B253" s="36"/>
      <c r="C253" s="37"/>
      <c r="D253" s="37"/>
      <c r="E253" s="37"/>
      <c r="F253" s="38"/>
      <c r="G253" s="31"/>
    </row>
    <row r="254" spans="1:7" ht="12.75" customHeight="1">
      <c r="A254" s="301" t="s">
        <v>151</v>
      </c>
      <c r="B254" s="301"/>
      <c r="C254" s="301"/>
      <c r="D254" s="301"/>
      <c r="E254" s="301"/>
      <c r="F254" s="301"/>
      <c r="G254" s="31"/>
    </row>
    <row r="255" spans="1:7" ht="70.5" customHeight="1">
      <c r="A255" s="16" t="s">
        <v>20</v>
      </c>
      <c r="B255" s="16" t="s">
        <v>21</v>
      </c>
      <c r="C255" s="16" t="s">
        <v>150</v>
      </c>
      <c r="D255" s="16" t="s">
        <v>99</v>
      </c>
      <c r="E255" s="29" t="s">
        <v>6</v>
      </c>
      <c r="F255" s="16" t="s">
        <v>28</v>
      </c>
      <c r="G255" s="31"/>
    </row>
    <row r="256" spans="1:7" ht="12.75" customHeight="1">
      <c r="A256" s="16">
        <v>1</v>
      </c>
      <c r="B256" s="16">
        <v>2</v>
      </c>
      <c r="C256" s="16">
        <v>3</v>
      </c>
      <c r="D256" s="16">
        <v>4</v>
      </c>
      <c r="E256" s="16" t="s">
        <v>29</v>
      </c>
      <c r="F256" s="16">
        <v>6</v>
      </c>
      <c r="G256" s="31"/>
    </row>
    <row r="257" spans="1:7" ht="12.75" customHeight="1">
      <c r="A257" s="196">
        <v>1</v>
      </c>
      <c r="B257" s="270" t="s">
        <v>211</v>
      </c>
      <c r="C257" s="196">
        <v>16927</v>
      </c>
      <c r="D257" s="288">
        <v>14074</v>
      </c>
      <c r="E257" s="271">
        <f aca="true" t="shared" si="21" ref="E257:E287">D257-C257</f>
        <v>-2853</v>
      </c>
      <c r="F257" s="215">
        <f aca="true" t="shared" si="22" ref="F257:F287">E257/C257</f>
        <v>-0.16854729130974183</v>
      </c>
      <c r="G257" s="31"/>
    </row>
    <row r="258" spans="1:7" ht="12.75" customHeight="1">
      <c r="A258" s="196">
        <v>2</v>
      </c>
      <c r="B258" s="270" t="s">
        <v>212</v>
      </c>
      <c r="C258" s="196">
        <v>19822</v>
      </c>
      <c r="D258" s="288">
        <v>16304</v>
      </c>
      <c r="E258" s="271">
        <f t="shared" si="21"/>
        <v>-3518</v>
      </c>
      <c r="F258" s="215">
        <f t="shared" si="22"/>
        <v>-0.1774795681565937</v>
      </c>
      <c r="G258" s="31"/>
    </row>
    <row r="259" spans="1:7" ht="12.75" customHeight="1">
      <c r="A259" s="196">
        <v>3</v>
      </c>
      <c r="B259" s="270" t="s">
        <v>213</v>
      </c>
      <c r="C259" s="196">
        <v>43741</v>
      </c>
      <c r="D259" s="288">
        <v>35089</v>
      </c>
      <c r="E259" s="271">
        <f t="shared" si="21"/>
        <v>-8652</v>
      </c>
      <c r="F259" s="215">
        <f t="shared" si="22"/>
        <v>-0.19780069042774515</v>
      </c>
      <c r="G259" s="31"/>
    </row>
    <row r="260" spans="1:7" ht="12.75" customHeight="1">
      <c r="A260" s="196">
        <v>4</v>
      </c>
      <c r="B260" s="270" t="s">
        <v>214</v>
      </c>
      <c r="C260" s="196">
        <v>21296</v>
      </c>
      <c r="D260" s="288">
        <v>17534</v>
      </c>
      <c r="E260" s="271">
        <f t="shared" si="21"/>
        <v>-3762</v>
      </c>
      <c r="F260" s="215">
        <f t="shared" si="22"/>
        <v>-0.17665289256198347</v>
      </c>
      <c r="G260" s="31"/>
    </row>
    <row r="261" spans="1:7" ht="12.75" customHeight="1">
      <c r="A261" s="196">
        <v>5</v>
      </c>
      <c r="B261" s="270" t="s">
        <v>215</v>
      </c>
      <c r="C261" s="196">
        <v>14222</v>
      </c>
      <c r="D261" s="288">
        <v>12265</v>
      </c>
      <c r="E261" s="271">
        <f t="shared" si="21"/>
        <v>-1957</v>
      </c>
      <c r="F261" s="215">
        <f t="shared" si="22"/>
        <v>-0.1376037125580087</v>
      </c>
      <c r="G261" s="31"/>
    </row>
    <row r="262" spans="1:7" ht="12.75" customHeight="1">
      <c r="A262" s="196">
        <v>6</v>
      </c>
      <c r="B262" s="270" t="s">
        <v>216</v>
      </c>
      <c r="C262" s="196">
        <v>12512</v>
      </c>
      <c r="D262" s="288">
        <v>10256</v>
      </c>
      <c r="E262" s="271">
        <f t="shared" si="21"/>
        <v>-2256</v>
      </c>
      <c r="F262" s="215">
        <f t="shared" si="22"/>
        <v>-0.18030690537084398</v>
      </c>
      <c r="G262" s="31"/>
    </row>
    <row r="263" spans="1:7" ht="12.75" customHeight="1">
      <c r="A263" s="196">
        <v>7</v>
      </c>
      <c r="B263" s="270" t="s">
        <v>217</v>
      </c>
      <c r="C263" s="196">
        <v>18479</v>
      </c>
      <c r="D263" s="288">
        <v>17161</v>
      </c>
      <c r="E263" s="271">
        <f t="shared" si="21"/>
        <v>-1318</v>
      </c>
      <c r="F263" s="215">
        <f t="shared" si="22"/>
        <v>-0.0713242058552952</v>
      </c>
      <c r="G263" s="31"/>
    </row>
    <row r="264" spans="1:7" ht="12.75" customHeight="1">
      <c r="A264" s="196">
        <v>8</v>
      </c>
      <c r="B264" s="270" t="s">
        <v>218</v>
      </c>
      <c r="C264" s="196">
        <v>26919</v>
      </c>
      <c r="D264" s="288">
        <v>23686</v>
      </c>
      <c r="E264" s="271">
        <f t="shared" si="21"/>
        <v>-3233</v>
      </c>
      <c r="F264" s="215">
        <f t="shared" si="22"/>
        <v>-0.12010104387235782</v>
      </c>
      <c r="G264" s="31"/>
    </row>
    <row r="265" spans="1:7" ht="12.75" customHeight="1">
      <c r="A265" s="196">
        <v>9</v>
      </c>
      <c r="B265" s="270" t="s">
        <v>219</v>
      </c>
      <c r="C265" s="196">
        <v>16885</v>
      </c>
      <c r="D265" s="288">
        <v>14502</v>
      </c>
      <c r="E265" s="271">
        <f t="shared" si="21"/>
        <v>-2383</v>
      </c>
      <c r="F265" s="215">
        <f t="shared" si="22"/>
        <v>-0.141131181522061</v>
      </c>
      <c r="G265" s="31"/>
    </row>
    <row r="266" spans="1:7" ht="12.75" customHeight="1">
      <c r="A266" s="196">
        <v>10</v>
      </c>
      <c r="B266" s="270" t="s">
        <v>220</v>
      </c>
      <c r="C266" s="196">
        <v>28628</v>
      </c>
      <c r="D266" s="288">
        <v>24337</v>
      </c>
      <c r="E266" s="271">
        <f t="shared" si="21"/>
        <v>-4291</v>
      </c>
      <c r="F266" s="215">
        <f t="shared" si="22"/>
        <v>-0.14988822132178287</v>
      </c>
      <c r="G266" s="31"/>
    </row>
    <row r="267" spans="1:7" ht="12.75" customHeight="1">
      <c r="A267" s="196">
        <v>11</v>
      </c>
      <c r="B267" s="270" t="s">
        <v>221</v>
      </c>
      <c r="C267" s="196">
        <v>12092</v>
      </c>
      <c r="D267" s="288">
        <v>10485</v>
      </c>
      <c r="E267" s="271">
        <f t="shared" si="21"/>
        <v>-1607</v>
      </c>
      <c r="F267" s="215">
        <f t="shared" si="22"/>
        <v>-0.13289778365861726</v>
      </c>
      <c r="G267" s="31"/>
    </row>
    <row r="268" spans="1:7" ht="12.75" customHeight="1">
      <c r="A268" s="196">
        <v>12</v>
      </c>
      <c r="B268" s="270" t="s">
        <v>222</v>
      </c>
      <c r="C268" s="196">
        <v>16205</v>
      </c>
      <c r="D268" s="288">
        <v>13725</v>
      </c>
      <c r="E268" s="271">
        <f t="shared" si="21"/>
        <v>-2480</v>
      </c>
      <c r="F268" s="215">
        <f t="shared" si="22"/>
        <v>-0.15303918543659364</v>
      </c>
      <c r="G268" s="31"/>
    </row>
    <row r="269" spans="1:7" ht="12.75" customHeight="1">
      <c r="A269" s="196">
        <v>13</v>
      </c>
      <c r="B269" s="270" t="s">
        <v>223</v>
      </c>
      <c r="C269" s="196">
        <v>44941</v>
      </c>
      <c r="D269" s="288">
        <v>43018</v>
      </c>
      <c r="E269" s="271">
        <f t="shared" si="21"/>
        <v>-1923</v>
      </c>
      <c r="F269" s="215">
        <f t="shared" si="22"/>
        <v>-0.04278943503704857</v>
      </c>
      <c r="G269" s="31"/>
    </row>
    <row r="270" spans="1:7" ht="12.75" customHeight="1">
      <c r="A270" s="196">
        <v>14</v>
      </c>
      <c r="B270" s="270" t="s">
        <v>224</v>
      </c>
      <c r="C270" s="196">
        <v>17717</v>
      </c>
      <c r="D270" s="288">
        <v>14084</v>
      </c>
      <c r="E270" s="271">
        <f t="shared" si="21"/>
        <v>-3633</v>
      </c>
      <c r="F270" s="215">
        <f t="shared" si="22"/>
        <v>-0.20505728960885025</v>
      </c>
      <c r="G270" s="31"/>
    </row>
    <row r="271" spans="1:7" ht="12.75" customHeight="1">
      <c r="A271" s="196">
        <v>15</v>
      </c>
      <c r="B271" s="270" t="s">
        <v>225</v>
      </c>
      <c r="C271" s="196">
        <v>25998</v>
      </c>
      <c r="D271" s="288">
        <v>24192</v>
      </c>
      <c r="E271" s="271">
        <f t="shared" si="21"/>
        <v>-1806</v>
      </c>
      <c r="F271" s="215">
        <f t="shared" si="22"/>
        <v>-0.06946688206785137</v>
      </c>
      <c r="G271" s="31"/>
    </row>
    <row r="272" spans="1:7" ht="12.75" customHeight="1">
      <c r="A272" s="196">
        <v>16</v>
      </c>
      <c r="B272" s="270" t="s">
        <v>226</v>
      </c>
      <c r="C272" s="196">
        <v>26151</v>
      </c>
      <c r="D272" s="288">
        <v>24742</v>
      </c>
      <c r="E272" s="271">
        <f t="shared" si="21"/>
        <v>-1409</v>
      </c>
      <c r="F272" s="215">
        <f t="shared" si="22"/>
        <v>-0.05387939275744713</v>
      </c>
      <c r="G272" s="31"/>
    </row>
    <row r="273" spans="1:7" ht="12.75" customHeight="1">
      <c r="A273" s="196">
        <v>17</v>
      </c>
      <c r="B273" s="270" t="s">
        <v>227</v>
      </c>
      <c r="C273" s="196">
        <v>22312</v>
      </c>
      <c r="D273" s="288">
        <v>20296</v>
      </c>
      <c r="E273" s="271">
        <f t="shared" si="21"/>
        <v>-2016</v>
      </c>
      <c r="F273" s="215">
        <f t="shared" si="22"/>
        <v>-0.09035496593761205</v>
      </c>
      <c r="G273" s="31"/>
    </row>
    <row r="274" spans="1:7" ht="12.75" customHeight="1">
      <c r="A274" s="196">
        <v>18</v>
      </c>
      <c r="B274" s="270" t="s">
        <v>228</v>
      </c>
      <c r="C274" s="196">
        <v>36158</v>
      </c>
      <c r="D274" s="288">
        <v>31882</v>
      </c>
      <c r="E274" s="271">
        <f t="shared" si="21"/>
        <v>-4276</v>
      </c>
      <c r="F274" s="215">
        <f t="shared" si="22"/>
        <v>-0.11825875324962663</v>
      </c>
      <c r="G274" s="31"/>
    </row>
    <row r="275" spans="1:7" ht="12.75" customHeight="1">
      <c r="A275" s="196">
        <v>19</v>
      </c>
      <c r="B275" s="270" t="s">
        <v>229</v>
      </c>
      <c r="C275" s="196">
        <v>15878</v>
      </c>
      <c r="D275" s="288">
        <v>14865</v>
      </c>
      <c r="E275" s="271">
        <f t="shared" si="21"/>
        <v>-1013</v>
      </c>
      <c r="F275" s="215">
        <f t="shared" si="22"/>
        <v>-0.06379896712432297</v>
      </c>
      <c r="G275" s="31"/>
    </row>
    <row r="276" spans="1:8" ht="12.75" customHeight="1">
      <c r="A276" s="196">
        <v>20</v>
      </c>
      <c r="B276" s="270" t="s">
        <v>230</v>
      </c>
      <c r="C276" s="196">
        <v>34621</v>
      </c>
      <c r="D276" s="288">
        <v>30970</v>
      </c>
      <c r="E276" s="271">
        <f aca="true" t="shared" si="23" ref="E276:E281">D276-C276</f>
        <v>-3651</v>
      </c>
      <c r="F276" s="215">
        <f aca="true" t="shared" si="24" ref="F276:F281">E276/C276</f>
        <v>-0.10545622599000606</v>
      </c>
      <c r="G276" s="31"/>
      <c r="H276" s="10" t="s">
        <v>12</v>
      </c>
    </row>
    <row r="277" spans="1:7" ht="12.75" customHeight="1">
      <c r="A277" s="196">
        <v>21</v>
      </c>
      <c r="B277" s="270" t="s">
        <v>231</v>
      </c>
      <c r="C277" s="196">
        <v>12860</v>
      </c>
      <c r="D277" s="288">
        <v>11319</v>
      </c>
      <c r="E277" s="271">
        <f t="shared" si="23"/>
        <v>-1541</v>
      </c>
      <c r="F277" s="215">
        <f t="shared" si="24"/>
        <v>-0.1198289269051322</v>
      </c>
      <c r="G277" s="31"/>
    </row>
    <row r="278" spans="1:7" ht="12.75" customHeight="1">
      <c r="A278" s="196">
        <v>22</v>
      </c>
      <c r="B278" s="270" t="s">
        <v>232</v>
      </c>
      <c r="C278" s="196">
        <v>11339</v>
      </c>
      <c r="D278" s="288">
        <v>9904</v>
      </c>
      <c r="E278" s="271">
        <f t="shared" si="23"/>
        <v>-1435</v>
      </c>
      <c r="F278" s="215">
        <f t="shared" si="24"/>
        <v>-0.12655436987388657</v>
      </c>
      <c r="G278" s="31"/>
    </row>
    <row r="279" spans="1:7" ht="12.75" customHeight="1">
      <c r="A279" s="196">
        <v>23</v>
      </c>
      <c r="B279" s="270" t="s">
        <v>233</v>
      </c>
      <c r="C279" s="196">
        <v>48616</v>
      </c>
      <c r="D279" s="288">
        <v>46363</v>
      </c>
      <c r="E279" s="271">
        <f t="shared" si="23"/>
        <v>-2253</v>
      </c>
      <c r="F279" s="215">
        <f t="shared" si="24"/>
        <v>-0.046342767813065656</v>
      </c>
      <c r="G279" s="31"/>
    </row>
    <row r="280" spans="1:7" ht="12.75" customHeight="1">
      <c r="A280" s="196">
        <v>24</v>
      </c>
      <c r="B280" s="270" t="s">
        <v>234</v>
      </c>
      <c r="C280" s="196">
        <v>37641</v>
      </c>
      <c r="D280" s="288">
        <v>31568</v>
      </c>
      <c r="E280" s="271">
        <f t="shared" si="23"/>
        <v>-6073</v>
      </c>
      <c r="F280" s="215">
        <f t="shared" si="24"/>
        <v>-0.16134002816078213</v>
      </c>
      <c r="G280" s="31"/>
    </row>
    <row r="281" spans="1:7" ht="12.75" customHeight="1">
      <c r="A281" s="196">
        <v>25</v>
      </c>
      <c r="B281" s="270" t="s">
        <v>235</v>
      </c>
      <c r="C281" s="196">
        <v>28807</v>
      </c>
      <c r="D281" s="288">
        <v>27997</v>
      </c>
      <c r="E281" s="271">
        <f t="shared" si="23"/>
        <v>-810</v>
      </c>
      <c r="F281" s="215">
        <f t="shared" si="24"/>
        <v>-0.028118165723608844</v>
      </c>
      <c r="G281" s="31"/>
    </row>
    <row r="282" spans="1:7" ht="12.75" customHeight="1">
      <c r="A282" s="196">
        <v>26</v>
      </c>
      <c r="B282" s="270" t="s">
        <v>236</v>
      </c>
      <c r="C282" s="196">
        <v>22416</v>
      </c>
      <c r="D282" s="288">
        <v>17503</v>
      </c>
      <c r="E282" s="271">
        <f t="shared" si="21"/>
        <v>-4913</v>
      </c>
      <c r="F282" s="215">
        <f t="shared" si="22"/>
        <v>-0.21917380442541043</v>
      </c>
      <c r="G282" s="31"/>
    </row>
    <row r="283" spans="1:7" ht="12.75" customHeight="1">
      <c r="A283" s="196">
        <v>27</v>
      </c>
      <c r="B283" s="270" t="s">
        <v>237</v>
      </c>
      <c r="C283" s="196">
        <v>30610</v>
      </c>
      <c r="D283" s="288">
        <v>24953</v>
      </c>
      <c r="E283" s="271">
        <f t="shared" si="21"/>
        <v>-5657</v>
      </c>
      <c r="F283" s="215">
        <f t="shared" si="22"/>
        <v>-0.18480888598497222</v>
      </c>
      <c r="G283" s="31"/>
    </row>
    <row r="284" spans="1:7" ht="12.75" customHeight="1">
      <c r="A284" s="196">
        <v>28</v>
      </c>
      <c r="B284" s="270" t="s">
        <v>238</v>
      </c>
      <c r="C284" s="196">
        <v>16000</v>
      </c>
      <c r="D284" s="288">
        <v>12072</v>
      </c>
      <c r="E284" s="271">
        <f t="shared" si="21"/>
        <v>-3928</v>
      </c>
      <c r="F284" s="215">
        <f t="shared" si="22"/>
        <v>-0.2455</v>
      </c>
      <c r="G284" s="31"/>
    </row>
    <row r="285" spans="1:7" ht="12.75" customHeight="1">
      <c r="A285" s="196">
        <v>29</v>
      </c>
      <c r="B285" s="270" t="s">
        <v>239</v>
      </c>
      <c r="C285" s="196">
        <v>12032</v>
      </c>
      <c r="D285" s="288">
        <v>10018</v>
      </c>
      <c r="E285" s="271">
        <f t="shared" si="21"/>
        <v>-2014</v>
      </c>
      <c r="F285" s="215">
        <f t="shared" si="22"/>
        <v>-0.1673869680851064</v>
      </c>
      <c r="G285" s="31"/>
    </row>
    <row r="286" spans="1:7" ht="12.75" customHeight="1">
      <c r="A286" s="196">
        <v>30</v>
      </c>
      <c r="B286" s="270" t="s">
        <v>240</v>
      </c>
      <c r="C286" s="196">
        <v>15397</v>
      </c>
      <c r="D286" s="288">
        <v>11290</v>
      </c>
      <c r="E286" s="271">
        <f t="shared" si="21"/>
        <v>-4107</v>
      </c>
      <c r="F286" s="215">
        <f t="shared" si="22"/>
        <v>-0.2667402740793661</v>
      </c>
      <c r="G286" s="31" t="s">
        <v>12</v>
      </c>
    </row>
    <row r="287" spans="1:7" ht="12.75" customHeight="1">
      <c r="A287" s="196">
        <v>31</v>
      </c>
      <c r="B287" s="270" t="s">
        <v>241</v>
      </c>
      <c r="C287" s="196">
        <v>17778</v>
      </c>
      <c r="D287" s="288">
        <v>14663</v>
      </c>
      <c r="E287" s="271">
        <f t="shared" si="21"/>
        <v>-3115</v>
      </c>
      <c r="F287" s="215">
        <f t="shared" si="22"/>
        <v>-0.17521655979300257</v>
      </c>
      <c r="G287" s="31" t="s">
        <v>12</v>
      </c>
    </row>
    <row r="288" spans="1:7" ht="12.75" customHeight="1">
      <c r="A288" s="34"/>
      <c r="B288" s="1" t="s">
        <v>27</v>
      </c>
      <c r="C288" s="16">
        <v>725000</v>
      </c>
      <c r="D288" s="147">
        <v>631117</v>
      </c>
      <c r="E288" s="147">
        <f>D288-C288</f>
        <v>-93883</v>
      </c>
      <c r="F288" s="145">
        <f>E288/C288</f>
        <v>-0.12949379310344827</v>
      </c>
      <c r="G288" s="31"/>
    </row>
    <row r="289" spans="1:7" ht="12.75" customHeight="1">
      <c r="A289" s="40"/>
      <c r="B289" s="2"/>
      <c r="C289" s="149"/>
      <c r="D289" s="191"/>
      <c r="E289" s="191"/>
      <c r="F289" s="150"/>
      <c r="G289" s="31"/>
    </row>
    <row r="290" spans="1:8" ht="14.25">
      <c r="A290" s="47" t="s">
        <v>152</v>
      </c>
      <c r="B290" s="48"/>
      <c r="C290" s="48"/>
      <c r="D290" s="48"/>
      <c r="E290" s="48"/>
      <c r="F290" s="48"/>
      <c r="G290" s="48"/>
      <c r="H290" s="48"/>
    </row>
    <row r="291" spans="1:6" ht="46.5" customHeight="1">
      <c r="A291" s="49" t="s">
        <v>30</v>
      </c>
      <c r="B291" s="49" t="s">
        <v>31</v>
      </c>
      <c r="C291" s="50" t="s">
        <v>153</v>
      </c>
      <c r="D291" s="50" t="s">
        <v>154</v>
      </c>
      <c r="E291" s="49" t="s">
        <v>32</v>
      </c>
      <c r="F291" s="51"/>
    </row>
    <row r="292" spans="1:6" ht="13.5" customHeight="1">
      <c r="A292" s="49">
        <v>1</v>
      </c>
      <c r="B292" s="49">
        <v>2</v>
      </c>
      <c r="C292" s="50">
        <v>3</v>
      </c>
      <c r="D292" s="50">
        <v>4</v>
      </c>
      <c r="E292" s="49">
        <v>5</v>
      </c>
      <c r="F292" s="51"/>
    </row>
    <row r="293" spans="1:7" ht="12.75" customHeight="1">
      <c r="A293" s="18">
        <v>1</v>
      </c>
      <c r="B293" s="212" t="s">
        <v>211</v>
      </c>
      <c r="C293" s="226">
        <v>12648150</v>
      </c>
      <c r="D293" s="226">
        <v>11125086</v>
      </c>
      <c r="E293" s="215">
        <f aca="true" t="shared" si="25" ref="E293:E324">D293/C293</f>
        <v>0.879582073267632</v>
      </c>
      <c r="F293" s="149"/>
      <c r="G293" s="31"/>
    </row>
    <row r="294" spans="1:7" ht="12.75" customHeight="1">
      <c r="A294" s="18">
        <v>2</v>
      </c>
      <c r="B294" s="212" t="s">
        <v>212</v>
      </c>
      <c r="C294" s="226">
        <v>13621535</v>
      </c>
      <c r="D294" s="226">
        <v>12334570</v>
      </c>
      <c r="E294" s="215">
        <f t="shared" si="25"/>
        <v>0.9055198257758762</v>
      </c>
      <c r="F294" s="149"/>
      <c r="G294" s="31"/>
    </row>
    <row r="295" spans="1:7" ht="12.75" customHeight="1">
      <c r="A295" s="18">
        <v>3</v>
      </c>
      <c r="B295" s="212" t="s">
        <v>213</v>
      </c>
      <c r="C295" s="226">
        <v>29564100</v>
      </c>
      <c r="D295" s="226">
        <v>19921836</v>
      </c>
      <c r="E295" s="215">
        <f t="shared" si="25"/>
        <v>0.6738522735344556</v>
      </c>
      <c r="F295" s="149"/>
      <c r="G295" s="31"/>
    </row>
    <row r="296" spans="1:7" ht="12.75" customHeight="1">
      <c r="A296" s="18">
        <v>4</v>
      </c>
      <c r="B296" s="212" t="s">
        <v>214</v>
      </c>
      <c r="C296" s="226">
        <v>10828350</v>
      </c>
      <c r="D296" s="226">
        <v>9498714</v>
      </c>
      <c r="E296" s="215">
        <f t="shared" si="25"/>
        <v>0.8772078848578038</v>
      </c>
      <c r="F296" s="149"/>
      <c r="G296" s="31"/>
    </row>
    <row r="297" spans="1:7" ht="12.75" customHeight="1">
      <c r="A297" s="18">
        <v>5</v>
      </c>
      <c r="B297" s="212" t="s">
        <v>215</v>
      </c>
      <c r="C297" s="226">
        <v>7164900</v>
      </c>
      <c r="D297" s="226">
        <v>6159612</v>
      </c>
      <c r="E297" s="215">
        <f t="shared" si="25"/>
        <v>0.8596926684252397</v>
      </c>
      <c r="F297" s="149"/>
      <c r="G297" s="31"/>
    </row>
    <row r="298" spans="1:7" ht="12.75" customHeight="1">
      <c r="A298" s="18">
        <v>6</v>
      </c>
      <c r="B298" s="212" t="s">
        <v>216</v>
      </c>
      <c r="C298" s="226">
        <v>8216820</v>
      </c>
      <c r="D298" s="226">
        <v>6772974</v>
      </c>
      <c r="E298" s="215">
        <f t="shared" si="25"/>
        <v>0.8242816564072233</v>
      </c>
      <c r="F298" s="149"/>
      <c r="G298" s="31"/>
    </row>
    <row r="299" spans="1:7" ht="12.75" customHeight="1">
      <c r="A299" s="18">
        <v>7</v>
      </c>
      <c r="B299" s="212" t="s">
        <v>217</v>
      </c>
      <c r="C299" s="226">
        <v>11914130</v>
      </c>
      <c r="D299" s="226">
        <v>11136408</v>
      </c>
      <c r="E299" s="215">
        <f t="shared" si="25"/>
        <v>0.9347227199971798</v>
      </c>
      <c r="F299" s="149"/>
      <c r="G299" s="31"/>
    </row>
    <row r="300" spans="1:7" ht="12.75" customHeight="1">
      <c r="A300" s="18">
        <v>8</v>
      </c>
      <c r="B300" s="212" t="s">
        <v>218</v>
      </c>
      <c r="C300" s="226">
        <v>15612270</v>
      </c>
      <c r="D300" s="226">
        <v>14612330</v>
      </c>
      <c r="E300" s="215">
        <f t="shared" si="25"/>
        <v>0.9359516585352419</v>
      </c>
      <c r="F300" s="149"/>
      <c r="G300" s="31"/>
    </row>
    <row r="301" spans="1:7" ht="12.75" customHeight="1">
      <c r="A301" s="18">
        <v>9</v>
      </c>
      <c r="B301" s="212" t="s">
        <v>219</v>
      </c>
      <c r="C301" s="226">
        <v>8180775</v>
      </c>
      <c r="D301" s="226">
        <v>7164384</v>
      </c>
      <c r="E301" s="215">
        <f t="shared" si="25"/>
        <v>0.875758592553884</v>
      </c>
      <c r="F301" s="149"/>
      <c r="G301" s="31"/>
    </row>
    <row r="302" spans="1:7" ht="12.75" customHeight="1">
      <c r="A302" s="18">
        <v>10</v>
      </c>
      <c r="B302" s="212" t="s">
        <v>220</v>
      </c>
      <c r="C302" s="226">
        <v>16609855</v>
      </c>
      <c r="D302" s="226">
        <v>14778146</v>
      </c>
      <c r="E302" s="215">
        <f t="shared" si="25"/>
        <v>0.8897215538606448</v>
      </c>
      <c r="F302" s="149"/>
      <c r="G302" s="31"/>
    </row>
    <row r="303" spans="1:7" ht="12.75" customHeight="1">
      <c r="A303" s="18">
        <v>11</v>
      </c>
      <c r="B303" s="212" t="s">
        <v>221</v>
      </c>
      <c r="C303" s="226">
        <v>9531750</v>
      </c>
      <c r="D303" s="226">
        <v>8802300</v>
      </c>
      <c r="E303" s="215">
        <f t="shared" si="25"/>
        <v>0.9234715555905264</v>
      </c>
      <c r="F303" s="149"/>
      <c r="G303" s="31"/>
    </row>
    <row r="304" spans="1:7" ht="12.75" customHeight="1">
      <c r="A304" s="18">
        <v>12</v>
      </c>
      <c r="B304" s="212" t="s">
        <v>222</v>
      </c>
      <c r="C304" s="226">
        <v>10180020</v>
      </c>
      <c r="D304" s="226">
        <v>9082228</v>
      </c>
      <c r="E304" s="215">
        <f t="shared" si="25"/>
        <v>0.8921620979133636</v>
      </c>
      <c r="F304" s="149"/>
      <c r="G304" s="31"/>
    </row>
    <row r="305" spans="1:7" ht="12.75" customHeight="1">
      <c r="A305" s="18">
        <v>13</v>
      </c>
      <c r="B305" s="212" t="s">
        <v>223</v>
      </c>
      <c r="C305" s="226">
        <v>26867015</v>
      </c>
      <c r="D305" s="226">
        <v>25708424</v>
      </c>
      <c r="E305" s="215">
        <f t="shared" si="25"/>
        <v>0.9568768246118894</v>
      </c>
      <c r="F305" s="149"/>
      <c r="G305" s="31"/>
    </row>
    <row r="306" spans="1:7" ht="12.75" customHeight="1">
      <c r="A306" s="18">
        <v>14</v>
      </c>
      <c r="B306" s="212" t="s">
        <v>224</v>
      </c>
      <c r="C306" s="226">
        <v>8955225</v>
      </c>
      <c r="D306" s="226">
        <v>7610382</v>
      </c>
      <c r="E306" s="215">
        <f t="shared" si="25"/>
        <v>0.8498258837717645</v>
      </c>
      <c r="F306" s="149"/>
      <c r="G306" s="31"/>
    </row>
    <row r="307" spans="1:7" ht="12.75" customHeight="1">
      <c r="A307" s="18">
        <v>15</v>
      </c>
      <c r="B307" s="212" t="s">
        <v>225</v>
      </c>
      <c r="C307" s="226">
        <v>14651325</v>
      </c>
      <c r="D307" s="226">
        <v>13658994</v>
      </c>
      <c r="E307" s="215">
        <f t="shared" si="25"/>
        <v>0.9322702212939785</v>
      </c>
      <c r="F307" s="149"/>
      <c r="G307" s="31"/>
    </row>
    <row r="308" spans="1:7" ht="12.75" customHeight="1">
      <c r="A308" s="18">
        <v>16</v>
      </c>
      <c r="B308" s="212" t="s">
        <v>226</v>
      </c>
      <c r="C308" s="226">
        <v>14726980</v>
      </c>
      <c r="D308" s="226">
        <v>14341422</v>
      </c>
      <c r="E308" s="215">
        <f t="shared" si="25"/>
        <v>0.973819615426924</v>
      </c>
      <c r="F308" s="149"/>
      <c r="G308" s="31"/>
    </row>
    <row r="309" spans="1:7" ht="12.75" customHeight="1">
      <c r="A309" s="18">
        <v>17</v>
      </c>
      <c r="B309" s="212" t="s">
        <v>227</v>
      </c>
      <c r="C309" s="226">
        <v>13207850</v>
      </c>
      <c r="D309" s="226">
        <v>11724026</v>
      </c>
      <c r="E309" s="215">
        <f t="shared" si="25"/>
        <v>0.8876559016039703</v>
      </c>
      <c r="F309" s="149"/>
      <c r="G309" s="31"/>
    </row>
    <row r="310" spans="1:7" ht="12.75" customHeight="1">
      <c r="A310" s="18">
        <v>18</v>
      </c>
      <c r="B310" s="212" t="s">
        <v>228</v>
      </c>
      <c r="C310" s="226">
        <v>20299500</v>
      </c>
      <c r="D310" s="226">
        <v>17992212</v>
      </c>
      <c r="E310" s="215">
        <f t="shared" si="25"/>
        <v>0.8863376930466268</v>
      </c>
      <c r="F310" s="149"/>
      <c r="G310" s="31"/>
    </row>
    <row r="311" spans="1:7" ht="12.75" customHeight="1">
      <c r="A311" s="18">
        <v>19</v>
      </c>
      <c r="B311" s="212" t="s">
        <v>229</v>
      </c>
      <c r="C311" s="226">
        <v>9522900</v>
      </c>
      <c r="D311" s="226">
        <v>8872674</v>
      </c>
      <c r="E311" s="215">
        <f t="shared" si="25"/>
        <v>0.931719749236052</v>
      </c>
      <c r="F311" s="149"/>
      <c r="G311" s="31" t="s">
        <v>12</v>
      </c>
    </row>
    <row r="312" spans="1:7" ht="12.75" customHeight="1">
      <c r="A312" s="18">
        <v>20</v>
      </c>
      <c r="B312" s="212" t="s">
        <v>230</v>
      </c>
      <c r="C312" s="226">
        <v>19432805</v>
      </c>
      <c r="D312" s="226">
        <v>18028182</v>
      </c>
      <c r="E312" s="215">
        <f t="shared" si="25"/>
        <v>0.927718978294693</v>
      </c>
      <c r="F312" s="149"/>
      <c r="G312" s="31"/>
    </row>
    <row r="313" spans="1:7" ht="12.75" customHeight="1">
      <c r="A313" s="18">
        <v>21</v>
      </c>
      <c r="B313" s="212" t="s">
        <v>231</v>
      </c>
      <c r="C313" s="226">
        <v>6254100</v>
      </c>
      <c r="D313" s="226">
        <v>5667882</v>
      </c>
      <c r="E313" s="215">
        <f t="shared" si="25"/>
        <v>0.9062666091044275</v>
      </c>
      <c r="F313" s="149"/>
      <c r="G313" s="31"/>
    </row>
    <row r="314" spans="1:7" ht="12.75" customHeight="1">
      <c r="A314" s="18">
        <v>22</v>
      </c>
      <c r="B314" s="212" t="s">
        <v>232</v>
      </c>
      <c r="C314" s="226">
        <v>6167475</v>
      </c>
      <c r="D314" s="226">
        <v>5578860</v>
      </c>
      <c r="E314" s="215">
        <f t="shared" si="25"/>
        <v>0.9045614291099681</v>
      </c>
      <c r="F314" s="149"/>
      <c r="G314" s="31"/>
    </row>
    <row r="315" spans="1:7" ht="12.75" customHeight="1">
      <c r="A315" s="18">
        <v>23</v>
      </c>
      <c r="B315" s="212" t="s">
        <v>233</v>
      </c>
      <c r="C315" s="226">
        <v>28090840</v>
      </c>
      <c r="D315" s="226">
        <v>25450746</v>
      </c>
      <c r="E315" s="215">
        <f t="shared" si="25"/>
        <v>0.9060158400389593</v>
      </c>
      <c r="F315" s="149"/>
      <c r="G315" s="31"/>
    </row>
    <row r="316" spans="1:7" ht="12.75" customHeight="1">
      <c r="A316" s="18">
        <v>24</v>
      </c>
      <c r="B316" s="212" t="s">
        <v>234</v>
      </c>
      <c r="C316" s="226">
        <v>22089825</v>
      </c>
      <c r="D316" s="226">
        <v>19340640</v>
      </c>
      <c r="E316" s="215">
        <f t="shared" si="25"/>
        <v>0.8755451887916722</v>
      </c>
      <c r="F316" s="149"/>
      <c r="G316" s="31"/>
    </row>
    <row r="317" spans="1:7" ht="12.75" customHeight="1">
      <c r="A317" s="18">
        <v>25</v>
      </c>
      <c r="B317" s="212" t="s">
        <v>235</v>
      </c>
      <c r="C317" s="226">
        <v>14925185</v>
      </c>
      <c r="D317" s="226">
        <v>13834152</v>
      </c>
      <c r="E317" s="215">
        <f t="shared" si="25"/>
        <v>0.9268998675728307</v>
      </c>
      <c r="F317" s="149" t="s">
        <v>12</v>
      </c>
      <c r="G317" s="31"/>
    </row>
    <row r="318" spans="1:8" ht="12.75" customHeight="1">
      <c r="A318" s="18">
        <v>26</v>
      </c>
      <c r="B318" s="212" t="s">
        <v>236</v>
      </c>
      <c r="C318" s="226">
        <v>12613275</v>
      </c>
      <c r="D318" s="226">
        <v>10697514</v>
      </c>
      <c r="E318" s="215">
        <f t="shared" si="25"/>
        <v>0.8481154973628974</v>
      </c>
      <c r="F318" s="149"/>
      <c r="G318" s="31"/>
      <c r="H318" s="10" t="s">
        <v>12</v>
      </c>
    </row>
    <row r="319" spans="1:7" ht="12.75" customHeight="1">
      <c r="A319" s="18">
        <v>27</v>
      </c>
      <c r="B319" s="212" t="s">
        <v>237</v>
      </c>
      <c r="C319" s="226">
        <v>17938865</v>
      </c>
      <c r="D319" s="226">
        <v>15738468</v>
      </c>
      <c r="E319" s="215">
        <f t="shared" si="25"/>
        <v>0.8773391181660601</v>
      </c>
      <c r="F319" s="149"/>
      <c r="G319" s="31" t="s">
        <v>12</v>
      </c>
    </row>
    <row r="320" spans="1:8" ht="12.75" customHeight="1">
      <c r="A320" s="18">
        <v>28</v>
      </c>
      <c r="B320" s="212" t="s">
        <v>238</v>
      </c>
      <c r="C320" s="226">
        <v>9226125</v>
      </c>
      <c r="D320" s="226">
        <v>7632804</v>
      </c>
      <c r="E320" s="215">
        <f t="shared" si="25"/>
        <v>0.8273033369914238</v>
      </c>
      <c r="F320" s="149"/>
      <c r="G320" s="31"/>
      <c r="H320" s="10" t="s">
        <v>12</v>
      </c>
    </row>
    <row r="321" spans="1:7" ht="12.75" customHeight="1">
      <c r="A321" s="18">
        <v>29</v>
      </c>
      <c r="B321" s="212" t="s">
        <v>239</v>
      </c>
      <c r="C321" s="226">
        <v>7285950</v>
      </c>
      <c r="D321" s="226">
        <v>6012870</v>
      </c>
      <c r="E321" s="215">
        <f t="shared" si="25"/>
        <v>0.825269182467626</v>
      </c>
      <c r="F321" s="149"/>
      <c r="G321" s="31"/>
    </row>
    <row r="322" spans="1:7" ht="12.75" customHeight="1">
      <c r="A322" s="18">
        <v>30</v>
      </c>
      <c r="B322" s="212" t="s">
        <v>240</v>
      </c>
      <c r="C322" s="226">
        <v>8822925</v>
      </c>
      <c r="D322" s="226">
        <v>6959700</v>
      </c>
      <c r="E322" s="215">
        <f t="shared" si="25"/>
        <v>0.7888200341723408</v>
      </c>
      <c r="F322" s="149"/>
      <c r="G322" s="31"/>
    </row>
    <row r="323" spans="1:7" ht="12.75" customHeight="1">
      <c r="A323" s="18">
        <v>31</v>
      </c>
      <c r="B323" s="212" t="s">
        <v>241</v>
      </c>
      <c r="C323" s="226">
        <v>8594775</v>
      </c>
      <c r="D323" s="226">
        <v>7232538</v>
      </c>
      <c r="E323" s="215">
        <f t="shared" si="25"/>
        <v>0.8415040533347296</v>
      </c>
      <c r="F323" s="149"/>
      <c r="G323" s="31"/>
    </row>
    <row r="324" spans="1:7" ht="16.5" customHeight="1">
      <c r="A324" s="34"/>
      <c r="B324" s="1" t="s">
        <v>27</v>
      </c>
      <c r="C324" s="227">
        <v>423745595</v>
      </c>
      <c r="D324" s="228">
        <v>373471078</v>
      </c>
      <c r="E324" s="145">
        <f t="shared" si="25"/>
        <v>0.8813568386474908</v>
      </c>
      <c r="F324" s="42"/>
      <c r="G324" s="31"/>
    </row>
    <row r="325" spans="1:7" ht="16.5" customHeight="1">
      <c r="A325" s="40"/>
      <c r="B325" s="2"/>
      <c r="C325" s="149"/>
      <c r="D325" s="149"/>
      <c r="E325" s="150"/>
      <c r="F325" s="42"/>
      <c r="G325" s="31"/>
    </row>
    <row r="326" ht="15.75" customHeight="1">
      <c r="A326" s="9" t="s">
        <v>97</v>
      </c>
    </row>
    <row r="327" ht="14.25">
      <c r="A327" s="9"/>
    </row>
    <row r="328" ht="14.25">
      <c r="A328" s="9" t="s">
        <v>33</v>
      </c>
    </row>
    <row r="329" spans="1:7" ht="33.75" customHeight="1">
      <c r="A329" s="196" t="s">
        <v>20</v>
      </c>
      <c r="B329" s="196"/>
      <c r="C329" s="197" t="s">
        <v>34</v>
      </c>
      <c r="D329" s="197" t="s">
        <v>35</v>
      </c>
      <c r="E329" s="197" t="s">
        <v>6</v>
      </c>
      <c r="F329" s="197" t="s">
        <v>28</v>
      </c>
      <c r="G329" s="198"/>
    </row>
    <row r="330" spans="1:7" ht="16.5" customHeight="1">
      <c r="A330" s="196">
        <v>1</v>
      </c>
      <c r="B330" s="196">
        <v>2</v>
      </c>
      <c r="C330" s="197">
        <v>3</v>
      </c>
      <c r="D330" s="197">
        <v>4</v>
      </c>
      <c r="E330" s="197" t="s">
        <v>36</v>
      </c>
      <c r="F330" s="197">
        <v>6</v>
      </c>
      <c r="G330" s="198"/>
    </row>
    <row r="331" spans="1:7" ht="27" customHeight="1">
      <c r="A331" s="199">
        <v>1</v>
      </c>
      <c r="B331" s="200" t="s">
        <v>155</v>
      </c>
      <c r="C331" s="177">
        <v>12556.45</v>
      </c>
      <c r="D331" s="177">
        <v>12556.45</v>
      </c>
      <c r="E331" s="201">
        <f>D331-C331</f>
        <v>0</v>
      </c>
      <c r="F331" s="202">
        <v>0</v>
      </c>
      <c r="G331" s="198"/>
    </row>
    <row r="332" spans="1:8" ht="28.5">
      <c r="A332" s="199">
        <v>2</v>
      </c>
      <c r="B332" s="200" t="s">
        <v>156</v>
      </c>
      <c r="C332" s="177">
        <v>50624.36</v>
      </c>
      <c r="D332" s="177">
        <v>50624.36</v>
      </c>
      <c r="E332" s="201">
        <f>D332-C332</f>
        <v>0</v>
      </c>
      <c r="F332" s="203">
        <f>E332/C332</f>
        <v>0</v>
      </c>
      <c r="G332" s="198"/>
      <c r="H332" s="10" t="s">
        <v>12</v>
      </c>
    </row>
    <row r="333" spans="1:7" ht="28.5">
      <c r="A333" s="199">
        <v>3</v>
      </c>
      <c r="B333" s="200" t="s">
        <v>157</v>
      </c>
      <c r="C333" s="177">
        <v>37816.86</v>
      </c>
      <c r="D333" s="177">
        <v>37816.86</v>
      </c>
      <c r="E333" s="201">
        <f>D333-C333</f>
        <v>0</v>
      </c>
      <c r="F333" s="203">
        <f>E333/C333</f>
        <v>0</v>
      </c>
      <c r="G333" s="198" t="s">
        <v>12</v>
      </c>
    </row>
    <row r="334" ht="14.25">
      <c r="A334" s="54"/>
    </row>
    <row r="335" spans="1:7" ht="14.25">
      <c r="A335" s="9" t="s">
        <v>165</v>
      </c>
      <c r="B335" s="48"/>
      <c r="C335" s="58"/>
      <c r="D335" s="48"/>
      <c r="E335" s="48"/>
      <c r="F335" s="48"/>
      <c r="G335" s="48" t="s">
        <v>12</v>
      </c>
    </row>
    <row r="336" spans="1:8" ht="6" customHeight="1">
      <c r="A336" s="9"/>
      <c r="B336" s="48"/>
      <c r="C336" s="58"/>
      <c r="D336" s="48"/>
      <c r="E336" s="48"/>
      <c r="F336" s="48"/>
      <c r="G336" s="48"/>
      <c r="H336" s="10" t="s">
        <v>12</v>
      </c>
    </row>
    <row r="337" spans="1:5" ht="14.25">
      <c r="A337" s="48"/>
      <c r="B337" s="48"/>
      <c r="C337" s="48"/>
      <c r="D337" s="48"/>
      <c r="E337" s="59" t="s">
        <v>98</v>
      </c>
    </row>
    <row r="338" spans="1:8" ht="43.5" customHeight="1">
      <c r="A338" s="60" t="s">
        <v>37</v>
      </c>
      <c r="B338" s="60" t="s">
        <v>38</v>
      </c>
      <c r="C338" s="61" t="s">
        <v>172</v>
      </c>
      <c r="D338" s="62" t="s">
        <v>169</v>
      </c>
      <c r="E338" s="61" t="s">
        <v>168</v>
      </c>
      <c r="F338" s="276"/>
      <c r="G338" s="276"/>
      <c r="H338" s="198"/>
    </row>
    <row r="339" spans="1:8" ht="15.75" customHeight="1">
      <c r="A339" s="60">
        <v>1</v>
      </c>
      <c r="B339" s="60">
        <v>2</v>
      </c>
      <c r="C339" s="61">
        <v>3</v>
      </c>
      <c r="D339" s="62">
        <v>4</v>
      </c>
      <c r="E339" s="61">
        <v>5</v>
      </c>
      <c r="F339" s="276"/>
      <c r="G339" s="276"/>
      <c r="H339" s="198"/>
    </row>
    <row r="340" spans="1:12" ht="12.75" customHeight="1">
      <c r="A340" s="18">
        <v>1</v>
      </c>
      <c r="B340" s="212" t="s">
        <v>211</v>
      </c>
      <c r="C340" s="177">
        <v>1455.25</v>
      </c>
      <c r="D340" s="177">
        <v>360.61</v>
      </c>
      <c r="E340" s="154">
        <f aca="true" t="shared" si="26" ref="E340:E371">D340/C340</f>
        <v>0.24779934719120428</v>
      </c>
      <c r="F340" s="277"/>
      <c r="G340" s="278"/>
      <c r="H340" s="217"/>
      <c r="J340" s="287"/>
      <c r="L340" s="287"/>
    </row>
    <row r="341" spans="1:12" ht="12.75" customHeight="1">
      <c r="A341" s="18">
        <v>2</v>
      </c>
      <c r="B341" s="212" t="s">
        <v>212</v>
      </c>
      <c r="C341" s="177">
        <v>1593.46</v>
      </c>
      <c r="D341" s="177">
        <v>396.19</v>
      </c>
      <c r="E341" s="154">
        <f t="shared" si="26"/>
        <v>0.24863504574950107</v>
      </c>
      <c r="F341" s="277"/>
      <c r="G341" s="278"/>
      <c r="H341" s="217"/>
      <c r="J341" s="287"/>
      <c r="L341" s="287"/>
    </row>
    <row r="342" spans="1:12" ht="12.75" customHeight="1">
      <c r="A342" s="18">
        <v>3</v>
      </c>
      <c r="B342" s="212" t="s">
        <v>213</v>
      </c>
      <c r="C342" s="177">
        <v>3448.5</v>
      </c>
      <c r="D342" s="177">
        <v>837.67</v>
      </c>
      <c r="E342" s="154">
        <f t="shared" si="26"/>
        <v>0.24290851094678845</v>
      </c>
      <c r="F342" s="277"/>
      <c r="G342" s="278"/>
      <c r="H342" s="217"/>
      <c r="J342" s="287"/>
      <c r="L342" s="287"/>
    </row>
    <row r="343" spans="1:12" ht="12.75" customHeight="1">
      <c r="A343" s="18">
        <v>4</v>
      </c>
      <c r="B343" s="212" t="s">
        <v>214</v>
      </c>
      <c r="C343" s="177">
        <v>1322.42</v>
      </c>
      <c r="D343" s="177">
        <v>330.06</v>
      </c>
      <c r="E343" s="154">
        <f t="shared" si="26"/>
        <v>0.24958787677137367</v>
      </c>
      <c r="F343" s="277"/>
      <c r="G343" s="278"/>
      <c r="H343" s="217"/>
      <c r="J343" s="287"/>
      <c r="L343" s="287"/>
    </row>
    <row r="344" spans="1:12" ht="12.75" customHeight="1">
      <c r="A344" s="18">
        <v>5</v>
      </c>
      <c r="B344" s="212" t="s">
        <v>215</v>
      </c>
      <c r="C344" s="177">
        <v>876.49</v>
      </c>
      <c r="D344" s="177">
        <v>215.44</v>
      </c>
      <c r="E344" s="154">
        <f t="shared" si="26"/>
        <v>0.24579858298440369</v>
      </c>
      <c r="F344" s="277"/>
      <c r="G344" s="278"/>
      <c r="H344" s="217"/>
      <c r="J344" s="287"/>
      <c r="L344" s="287"/>
    </row>
    <row r="345" spans="1:12" ht="12.75" customHeight="1">
      <c r="A345" s="18">
        <v>6</v>
      </c>
      <c r="B345" s="212" t="s">
        <v>216</v>
      </c>
      <c r="C345" s="177">
        <v>962.97</v>
      </c>
      <c r="D345" s="177">
        <v>228.35</v>
      </c>
      <c r="E345" s="154">
        <f t="shared" si="26"/>
        <v>0.23713095942760418</v>
      </c>
      <c r="F345" s="277"/>
      <c r="G345" s="278"/>
      <c r="H345" s="217"/>
      <c r="J345" s="287"/>
      <c r="L345" s="287"/>
    </row>
    <row r="346" spans="1:12" ht="12.75" customHeight="1">
      <c r="A346" s="18">
        <v>7</v>
      </c>
      <c r="B346" s="212" t="s">
        <v>217</v>
      </c>
      <c r="C346" s="177">
        <v>1404.6</v>
      </c>
      <c r="D346" s="177">
        <v>361.11</v>
      </c>
      <c r="E346" s="154">
        <f t="shared" si="26"/>
        <v>0.25709098675779585</v>
      </c>
      <c r="F346" s="277"/>
      <c r="G346" s="278"/>
      <c r="H346" s="217"/>
      <c r="J346" s="287"/>
      <c r="L346" s="287"/>
    </row>
    <row r="347" spans="1:12" ht="12.75" customHeight="1">
      <c r="A347" s="18">
        <v>8</v>
      </c>
      <c r="B347" s="212" t="s">
        <v>218</v>
      </c>
      <c r="C347" s="177">
        <v>1867.48</v>
      </c>
      <c r="D347" s="177">
        <v>472.5</v>
      </c>
      <c r="E347" s="154">
        <f t="shared" si="26"/>
        <v>0.2530147578555058</v>
      </c>
      <c r="F347" s="277"/>
      <c r="G347" s="278"/>
      <c r="H347" s="217"/>
      <c r="J347" s="287"/>
      <c r="L347" s="287"/>
    </row>
    <row r="348" spans="1:12" ht="12.75" customHeight="1">
      <c r="A348" s="18">
        <v>9</v>
      </c>
      <c r="B348" s="212" t="s">
        <v>219</v>
      </c>
      <c r="C348" s="177">
        <v>1008.04</v>
      </c>
      <c r="D348" s="177">
        <v>248.63</v>
      </c>
      <c r="E348" s="154">
        <f t="shared" si="26"/>
        <v>0.24664695845402962</v>
      </c>
      <c r="F348" s="277"/>
      <c r="G348" s="278"/>
      <c r="H348" s="217"/>
      <c r="J348" s="287"/>
      <c r="L348" s="287"/>
    </row>
    <row r="349" spans="1:12" ht="12.75" customHeight="1">
      <c r="A349" s="18">
        <v>10</v>
      </c>
      <c r="B349" s="212" t="s">
        <v>220</v>
      </c>
      <c r="C349" s="177">
        <v>1986.1999999999998</v>
      </c>
      <c r="D349" s="177">
        <v>492.12</v>
      </c>
      <c r="E349" s="154">
        <f t="shared" si="26"/>
        <v>0.24776961031114694</v>
      </c>
      <c r="F349" s="277"/>
      <c r="G349" s="278"/>
      <c r="H349" s="217"/>
      <c r="J349" s="287"/>
      <c r="L349" s="287"/>
    </row>
    <row r="350" spans="1:12" ht="12.75" customHeight="1">
      <c r="A350" s="18">
        <v>11</v>
      </c>
      <c r="B350" s="212" t="s">
        <v>221</v>
      </c>
      <c r="C350" s="177">
        <v>1089.65</v>
      </c>
      <c r="D350" s="177">
        <v>269.5</v>
      </c>
      <c r="E350" s="154">
        <f t="shared" si="26"/>
        <v>0.24732712338824392</v>
      </c>
      <c r="F350" s="277"/>
      <c r="G350" s="278"/>
      <c r="H350" s="217"/>
      <c r="J350" s="287"/>
      <c r="L350" s="287"/>
    </row>
    <row r="351" spans="1:12" ht="12.75" customHeight="1">
      <c r="A351" s="18">
        <v>12</v>
      </c>
      <c r="B351" s="212" t="s">
        <v>222</v>
      </c>
      <c r="C351" s="177">
        <v>1202.6100000000001</v>
      </c>
      <c r="D351" s="177">
        <v>291.15</v>
      </c>
      <c r="E351" s="154">
        <f t="shared" si="26"/>
        <v>0.2420984359019133</v>
      </c>
      <c r="F351" s="277"/>
      <c r="G351" s="278"/>
      <c r="H351" s="217"/>
      <c r="J351" s="287"/>
      <c r="L351" s="287"/>
    </row>
    <row r="352" spans="1:12" ht="12.75" customHeight="1">
      <c r="A352" s="18">
        <v>13</v>
      </c>
      <c r="B352" s="212" t="s">
        <v>223</v>
      </c>
      <c r="C352" s="177">
        <v>3197.3999999999996</v>
      </c>
      <c r="D352" s="177">
        <v>809.62</v>
      </c>
      <c r="E352" s="154">
        <f t="shared" si="26"/>
        <v>0.2532119847375993</v>
      </c>
      <c r="F352" s="277"/>
      <c r="G352" s="278"/>
      <c r="H352" s="217"/>
      <c r="J352" s="287"/>
      <c r="L352" s="287"/>
    </row>
    <row r="353" spans="1:12" ht="12.75" customHeight="1">
      <c r="A353" s="18">
        <v>14</v>
      </c>
      <c r="B353" s="212" t="s">
        <v>224</v>
      </c>
      <c r="C353" s="177">
        <v>1094.8400000000001</v>
      </c>
      <c r="D353" s="177">
        <v>275.89</v>
      </c>
      <c r="E353" s="154">
        <f t="shared" si="26"/>
        <v>0.25199115852544657</v>
      </c>
      <c r="F353" s="277"/>
      <c r="G353" s="278"/>
      <c r="H353" s="217"/>
      <c r="J353" s="287"/>
      <c r="L353" s="287"/>
    </row>
    <row r="354" spans="1:12" ht="12.75" customHeight="1">
      <c r="A354" s="18">
        <v>15</v>
      </c>
      <c r="B354" s="212" t="s">
        <v>225</v>
      </c>
      <c r="C354" s="177">
        <v>1757.61</v>
      </c>
      <c r="D354" s="177">
        <v>449.07000000000005</v>
      </c>
      <c r="E354" s="154">
        <f t="shared" si="26"/>
        <v>0.25550036697560896</v>
      </c>
      <c r="F354" s="277"/>
      <c r="G354" s="278"/>
      <c r="H354" s="217"/>
      <c r="J354" s="287"/>
      <c r="L354" s="287"/>
    </row>
    <row r="355" spans="1:12" ht="12.75" customHeight="1">
      <c r="A355" s="18">
        <v>16</v>
      </c>
      <c r="B355" s="212" t="s">
        <v>226</v>
      </c>
      <c r="C355" s="177">
        <v>1780.23</v>
      </c>
      <c r="D355" s="177">
        <v>467.08</v>
      </c>
      <c r="E355" s="154">
        <f t="shared" si="26"/>
        <v>0.2623705925638822</v>
      </c>
      <c r="F355" s="277"/>
      <c r="G355" s="278"/>
      <c r="H355" s="217"/>
      <c r="J355" s="287"/>
      <c r="L355" s="287"/>
    </row>
    <row r="356" spans="1:12" ht="12.75" customHeight="1">
      <c r="A356" s="18">
        <v>17</v>
      </c>
      <c r="B356" s="212" t="s">
        <v>227</v>
      </c>
      <c r="C356" s="177">
        <v>1572.53</v>
      </c>
      <c r="D356" s="177">
        <v>379.16999999999996</v>
      </c>
      <c r="E356" s="154">
        <f t="shared" si="26"/>
        <v>0.24112099610182317</v>
      </c>
      <c r="F356" s="277"/>
      <c r="G356" s="278"/>
      <c r="H356" s="217"/>
      <c r="J356" s="287"/>
      <c r="L356" s="287"/>
    </row>
    <row r="357" spans="1:12" ht="12.75" customHeight="1">
      <c r="A357" s="18">
        <v>18</v>
      </c>
      <c r="B357" s="212" t="s">
        <v>228</v>
      </c>
      <c r="C357" s="177">
        <v>2436.73</v>
      </c>
      <c r="D357" s="177">
        <v>590.3199999999999</v>
      </c>
      <c r="E357" s="154">
        <f t="shared" si="26"/>
        <v>0.24225909312890634</v>
      </c>
      <c r="F357" s="277"/>
      <c r="G357" s="278"/>
      <c r="H357" s="217"/>
      <c r="J357" s="287"/>
      <c r="L357" s="287"/>
    </row>
    <row r="358" spans="1:12" ht="12.75" customHeight="1">
      <c r="A358" s="18">
        <v>19</v>
      </c>
      <c r="B358" s="212" t="s">
        <v>229</v>
      </c>
      <c r="C358" s="177">
        <v>1130.92</v>
      </c>
      <c r="D358" s="177">
        <v>293.11</v>
      </c>
      <c r="E358" s="154">
        <f t="shared" si="26"/>
        <v>0.2591783680543274</v>
      </c>
      <c r="F358" s="277"/>
      <c r="G358" s="278"/>
      <c r="H358" s="217"/>
      <c r="J358" s="287"/>
      <c r="L358" s="287"/>
    </row>
    <row r="359" spans="1:12" ht="12.75" customHeight="1">
      <c r="A359" s="18">
        <v>20</v>
      </c>
      <c r="B359" s="212" t="s">
        <v>230</v>
      </c>
      <c r="C359" s="177">
        <v>2339.83</v>
      </c>
      <c r="D359" s="177">
        <v>594.71</v>
      </c>
      <c r="E359" s="154">
        <f t="shared" si="26"/>
        <v>0.25416803784890357</v>
      </c>
      <c r="F359" s="277"/>
      <c r="G359" s="278"/>
      <c r="H359" s="217"/>
      <c r="J359" s="287"/>
      <c r="L359" s="287"/>
    </row>
    <row r="360" spans="1:12" ht="12.75" customHeight="1">
      <c r="A360" s="18">
        <v>21</v>
      </c>
      <c r="B360" s="212" t="s">
        <v>231</v>
      </c>
      <c r="C360" s="177">
        <v>770.0899999999999</v>
      </c>
      <c r="D360" s="177">
        <v>191.97000000000003</v>
      </c>
      <c r="E360" s="154">
        <f t="shared" si="26"/>
        <v>0.24928255139009733</v>
      </c>
      <c r="F360" s="277"/>
      <c r="G360" s="278"/>
      <c r="H360" s="217"/>
      <c r="J360" s="287"/>
      <c r="L360" s="287"/>
    </row>
    <row r="361" spans="1:12" ht="12.75" customHeight="1">
      <c r="A361" s="18">
        <v>22</v>
      </c>
      <c r="B361" s="212" t="s">
        <v>232</v>
      </c>
      <c r="C361" s="177">
        <v>744.31</v>
      </c>
      <c r="D361" s="177">
        <v>188.33999999999997</v>
      </c>
      <c r="E361" s="154">
        <f t="shared" si="26"/>
        <v>0.2530397280702933</v>
      </c>
      <c r="F361" s="277"/>
      <c r="G361" s="278"/>
      <c r="H361" s="217"/>
      <c r="J361" s="287"/>
      <c r="L361" s="287"/>
    </row>
    <row r="362" spans="1:12" ht="12.75" customHeight="1">
      <c r="A362" s="18">
        <v>23</v>
      </c>
      <c r="B362" s="212" t="s">
        <v>233</v>
      </c>
      <c r="C362" s="177">
        <v>3385.99</v>
      </c>
      <c r="D362" s="177">
        <v>840.8599999999999</v>
      </c>
      <c r="E362" s="154">
        <f t="shared" si="26"/>
        <v>0.2483350511962528</v>
      </c>
      <c r="F362" s="277"/>
      <c r="G362" s="278"/>
      <c r="H362" s="217"/>
      <c r="J362" s="287"/>
      <c r="L362" s="287"/>
    </row>
    <row r="363" spans="1:12" ht="12.75" customHeight="1">
      <c r="A363" s="18">
        <v>24</v>
      </c>
      <c r="B363" s="212" t="s">
        <v>234</v>
      </c>
      <c r="C363" s="177">
        <v>2632.44</v>
      </c>
      <c r="D363" s="177">
        <v>649.1700000000001</v>
      </c>
      <c r="E363" s="154">
        <f t="shared" si="26"/>
        <v>0.2466039112002553</v>
      </c>
      <c r="F363" s="277"/>
      <c r="G363" s="278"/>
      <c r="H363" s="217"/>
      <c r="J363" s="287"/>
      <c r="L363" s="287"/>
    </row>
    <row r="364" spans="1:12" ht="12.75" customHeight="1">
      <c r="A364" s="18">
        <v>25</v>
      </c>
      <c r="B364" s="212" t="s">
        <v>235</v>
      </c>
      <c r="C364" s="177">
        <v>1816.9299999999998</v>
      </c>
      <c r="D364" s="177">
        <v>455.88</v>
      </c>
      <c r="E364" s="154">
        <f t="shared" si="26"/>
        <v>0.25090674929689094</v>
      </c>
      <c r="F364" s="277"/>
      <c r="G364" s="278"/>
      <c r="H364" s="217"/>
      <c r="J364" s="287"/>
      <c r="L364" s="287"/>
    </row>
    <row r="365" spans="1:12" ht="12.75" customHeight="1">
      <c r="A365" s="18">
        <v>26</v>
      </c>
      <c r="B365" s="212" t="s">
        <v>236</v>
      </c>
      <c r="C365" s="177">
        <v>1513.51</v>
      </c>
      <c r="D365" s="177">
        <v>356.77</v>
      </c>
      <c r="E365" s="154">
        <f t="shared" si="26"/>
        <v>0.23572358292974607</v>
      </c>
      <c r="F365" s="277"/>
      <c r="G365" s="278"/>
      <c r="H365" s="217"/>
      <c r="J365" s="287"/>
      <c r="L365" s="287"/>
    </row>
    <row r="366" spans="1:12" ht="12.75" customHeight="1">
      <c r="A366" s="18">
        <v>27</v>
      </c>
      <c r="B366" s="212" t="s">
        <v>237</v>
      </c>
      <c r="C366" s="177">
        <v>2151.77</v>
      </c>
      <c r="D366" s="177">
        <v>535.1</v>
      </c>
      <c r="E366" s="154">
        <f t="shared" si="26"/>
        <v>0.24867899450220052</v>
      </c>
      <c r="F366" s="277"/>
      <c r="G366" s="278" t="s">
        <v>12</v>
      </c>
      <c r="H366" s="217"/>
      <c r="J366" s="287"/>
      <c r="L366" s="287"/>
    </row>
    <row r="367" spans="1:12" ht="12.75" customHeight="1">
      <c r="A367" s="18">
        <v>28</v>
      </c>
      <c r="B367" s="212" t="s">
        <v>238</v>
      </c>
      <c r="C367" s="177">
        <v>1102.6100000000001</v>
      </c>
      <c r="D367" s="177">
        <v>261.2</v>
      </c>
      <c r="E367" s="154">
        <f t="shared" si="26"/>
        <v>0.23689246424393026</v>
      </c>
      <c r="F367" s="277"/>
      <c r="G367" s="278"/>
      <c r="H367" s="217"/>
      <c r="J367" s="287"/>
      <c r="L367" s="287"/>
    </row>
    <row r="368" spans="1:12" ht="12.75" customHeight="1">
      <c r="A368" s="18">
        <v>29</v>
      </c>
      <c r="B368" s="212" t="s">
        <v>239</v>
      </c>
      <c r="C368" s="177">
        <v>863.96</v>
      </c>
      <c r="D368" s="177">
        <v>201.23</v>
      </c>
      <c r="E368" s="154">
        <f t="shared" si="26"/>
        <v>0.2329158757349877</v>
      </c>
      <c r="F368" s="277"/>
      <c r="G368" s="278"/>
      <c r="H368" s="217"/>
      <c r="J368" s="287"/>
      <c r="L368" s="287"/>
    </row>
    <row r="369" spans="1:12" ht="12.75" customHeight="1">
      <c r="A369" s="18">
        <v>30</v>
      </c>
      <c r="B369" s="212" t="s">
        <v>240</v>
      </c>
      <c r="C369" s="177">
        <v>1055.51</v>
      </c>
      <c r="D369" s="177">
        <v>252.09</v>
      </c>
      <c r="E369" s="154">
        <f t="shared" si="26"/>
        <v>0.23883241276728787</v>
      </c>
      <c r="F369" s="277"/>
      <c r="G369" s="278"/>
      <c r="H369" s="217"/>
      <c r="J369" s="287"/>
      <c r="L369" s="287"/>
    </row>
    <row r="370" spans="1:12" ht="12.75" customHeight="1">
      <c r="A370" s="18">
        <v>31</v>
      </c>
      <c r="B370" s="212" t="s">
        <v>241</v>
      </c>
      <c r="C370" s="177">
        <v>1059.48</v>
      </c>
      <c r="D370" s="177">
        <v>261.53999999999996</v>
      </c>
      <c r="E370" s="154">
        <f t="shared" si="26"/>
        <v>0.24685694869181105</v>
      </c>
      <c r="F370" s="277"/>
      <c r="G370" s="278"/>
      <c r="H370" s="217"/>
      <c r="J370" s="287"/>
      <c r="L370" s="287"/>
    </row>
    <row r="371" spans="1:12" ht="12.75" customHeight="1">
      <c r="A371" s="34"/>
      <c r="B371" s="1" t="s">
        <v>27</v>
      </c>
      <c r="C371" s="178">
        <v>50624.36</v>
      </c>
      <c r="D371" s="178">
        <v>12556.45</v>
      </c>
      <c r="E371" s="153">
        <f t="shared" si="26"/>
        <v>0.24803177758691666</v>
      </c>
      <c r="F371" s="277"/>
      <c r="G371" s="278"/>
      <c r="H371" s="217"/>
      <c r="J371" s="287"/>
      <c r="L371" s="287"/>
    </row>
    <row r="372" spans="1:8" ht="14.25">
      <c r="A372" s="40"/>
      <c r="B372" s="2"/>
      <c r="C372" s="65"/>
      <c r="D372" s="26"/>
      <c r="E372" s="66"/>
      <c r="F372" s="279"/>
      <c r="G372" s="280"/>
      <c r="H372" s="279"/>
    </row>
    <row r="373" spans="1:8" ht="14.25">
      <c r="A373" s="40"/>
      <c r="B373" s="2"/>
      <c r="C373" s="65"/>
      <c r="D373" s="26"/>
      <c r="E373" s="66"/>
      <c r="F373" s="26"/>
      <c r="G373" s="65"/>
      <c r="H373" s="26"/>
    </row>
    <row r="374" spans="1:7" ht="14.25">
      <c r="A374" s="9" t="s">
        <v>166</v>
      </c>
      <c r="B374" s="48"/>
      <c r="C374" s="58"/>
      <c r="D374" s="48"/>
      <c r="E374" s="48"/>
      <c r="F374" s="48"/>
      <c r="G374" s="48"/>
    </row>
    <row r="375" spans="1:5" ht="14.25">
      <c r="A375" s="48"/>
      <c r="B375" s="48"/>
      <c r="C375" s="48"/>
      <c r="D375" s="48"/>
      <c r="E375" s="59" t="s">
        <v>98</v>
      </c>
    </row>
    <row r="376" spans="1:7" ht="52.5" customHeight="1">
      <c r="A376" s="60" t="s">
        <v>37</v>
      </c>
      <c r="B376" s="60" t="s">
        <v>38</v>
      </c>
      <c r="C376" s="61" t="s">
        <v>172</v>
      </c>
      <c r="D376" s="62" t="s">
        <v>158</v>
      </c>
      <c r="E376" s="61" t="s">
        <v>167</v>
      </c>
      <c r="F376" s="63"/>
      <c r="G376" s="64"/>
    </row>
    <row r="377" spans="1:7" ht="12.75" customHeight="1">
      <c r="A377" s="60">
        <v>1</v>
      </c>
      <c r="B377" s="60">
        <v>2</v>
      </c>
      <c r="C377" s="61">
        <v>3</v>
      </c>
      <c r="D377" s="62">
        <v>4</v>
      </c>
      <c r="E377" s="61">
        <v>5</v>
      </c>
      <c r="F377" s="63"/>
      <c r="G377" s="64"/>
    </row>
    <row r="378" spans="1:7" ht="12.75" customHeight="1">
      <c r="A378" s="18">
        <v>1</v>
      </c>
      <c r="B378" s="212" t="s">
        <v>211</v>
      </c>
      <c r="C378" s="177">
        <v>1455.25</v>
      </c>
      <c r="D378" s="151">
        <v>200.45</v>
      </c>
      <c r="E378" s="155">
        <f aca="true" t="shared" si="27" ref="E378:E409">D378/C378</f>
        <v>0.13774265590104792</v>
      </c>
      <c r="F378" s="149"/>
      <c r="G378" s="31"/>
    </row>
    <row r="379" spans="1:7" ht="12.75" customHeight="1">
      <c r="A379" s="18">
        <v>2</v>
      </c>
      <c r="B379" s="212" t="s">
        <v>212</v>
      </c>
      <c r="C379" s="177">
        <v>1593.46</v>
      </c>
      <c r="D379" s="151">
        <v>187.3499999999999</v>
      </c>
      <c r="E379" s="155">
        <f t="shared" si="27"/>
        <v>0.11757433509469953</v>
      </c>
      <c r="F379" s="149"/>
      <c r="G379" s="31"/>
    </row>
    <row r="380" spans="1:7" ht="12.75" customHeight="1">
      <c r="A380" s="18">
        <v>3</v>
      </c>
      <c r="B380" s="212" t="s">
        <v>213</v>
      </c>
      <c r="C380" s="177">
        <v>3448.5</v>
      </c>
      <c r="D380" s="151">
        <v>1026.7699999999998</v>
      </c>
      <c r="E380" s="155">
        <f t="shared" si="27"/>
        <v>0.2977439466434681</v>
      </c>
      <c r="F380" s="149"/>
      <c r="G380" s="31"/>
    </row>
    <row r="381" spans="1:7" ht="12.75" customHeight="1">
      <c r="A381" s="18">
        <v>4</v>
      </c>
      <c r="B381" s="212" t="s">
        <v>214</v>
      </c>
      <c r="C381" s="177">
        <v>1322.42</v>
      </c>
      <c r="D381" s="151">
        <v>169.79999999999995</v>
      </c>
      <c r="E381" s="155">
        <f t="shared" si="27"/>
        <v>0.1284009618729299</v>
      </c>
      <c r="F381" s="149"/>
      <c r="G381" s="31"/>
    </row>
    <row r="382" spans="1:7" ht="12.75" customHeight="1">
      <c r="A382" s="18">
        <v>5</v>
      </c>
      <c r="B382" s="212" t="s">
        <v>215</v>
      </c>
      <c r="C382" s="177">
        <v>876.49</v>
      </c>
      <c r="D382" s="151">
        <v>102.88</v>
      </c>
      <c r="E382" s="155">
        <f t="shared" si="27"/>
        <v>0.11737726614108546</v>
      </c>
      <c r="F382" s="149"/>
      <c r="G382" s="31"/>
    </row>
    <row r="383" spans="1:7" ht="12.75" customHeight="1">
      <c r="A383" s="18">
        <v>6</v>
      </c>
      <c r="B383" s="212" t="s">
        <v>216</v>
      </c>
      <c r="C383" s="177">
        <v>962.97</v>
      </c>
      <c r="D383" s="151">
        <v>131.78999999999996</v>
      </c>
      <c r="E383" s="155">
        <f t="shared" si="27"/>
        <v>0.13685784603881737</v>
      </c>
      <c r="F383" s="149"/>
      <c r="G383" s="31"/>
    </row>
    <row r="384" spans="1:7" ht="12.75" customHeight="1">
      <c r="A384" s="18">
        <v>7</v>
      </c>
      <c r="B384" s="212" t="s">
        <v>217</v>
      </c>
      <c r="C384" s="177">
        <v>1404.6</v>
      </c>
      <c r="D384" s="151">
        <v>154.76999999999998</v>
      </c>
      <c r="E384" s="155">
        <f t="shared" si="27"/>
        <v>0.11018795386586928</v>
      </c>
      <c r="F384" s="149"/>
      <c r="G384" s="31"/>
    </row>
    <row r="385" spans="1:7" ht="12.75" customHeight="1">
      <c r="A385" s="18">
        <v>8</v>
      </c>
      <c r="B385" s="212" t="s">
        <v>218</v>
      </c>
      <c r="C385" s="177">
        <v>1867.48</v>
      </c>
      <c r="D385" s="151">
        <v>171.00999999999988</v>
      </c>
      <c r="E385" s="155">
        <f t="shared" si="27"/>
        <v>0.09157260050977782</v>
      </c>
      <c r="F385" s="149"/>
      <c r="G385" s="31"/>
    </row>
    <row r="386" spans="1:7" ht="12.75" customHeight="1">
      <c r="A386" s="18">
        <v>9</v>
      </c>
      <c r="B386" s="212" t="s">
        <v>219</v>
      </c>
      <c r="C386" s="177">
        <v>1008.04</v>
      </c>
      <c r="D386" s="151">
        <v>107.58000000000004</v>
      </c>
      <c r="E386" s="155">
        <f t="shared" si="27"/>
        <v>0.10672195547795726</v>
      </c>
      <c r="F386" s="149"/>
      <c r="G386" s="31"/>
    </row>
    <row r="387" spans="1:7" ht="12.75" customHeight="1">
      <c r="A387" s="18">
        <v>10</v>
      </c>
      <c r="B387" s="212" t="s">
        <v>220</v>
      </c>
      <c r="C387" s="177">
        <v>1986.1999999999998</v>
      </c>
      <c r="D387" s="151">
        <v>224.43999999999994</v>
      </c>
      <c r="E387" s="155">
        <f t="shared" si="27"/>
        <v>0.11299969791561774</v>
      </c>
      <c r="F387" s="149"/>
      <c r="G387" s="31"/>
    </row>
    <row r="388" spans="1:7" ht="12.75" customHeight="1">
      <c r="A388" s="18">
        <v>11</v>
      </c>
      <c r="B388" s="212" t="s">
        <v>221</v>
      </c>
      <c r="C388" s="177">
        <v>1089.65</v>
      </c>
      <c r="D388" s="151">
        <v>105.82999999999993</v>
      </c>
      <c r="E388" s="155">
        <f t="shared" si="27"/>
        <v>0.09712292938099382</v>
      </c>
      <c r="F388" s="149"/>
      <c r="G388" s="31"/>
    </row>
    <row r="389" spans="1:7" ht="12.75" customHeight="1">
      <c r="A389" s="18">
        <v>12</v>
      </c>
      <c r="B389" s="212" t="s">
        <v>222</v>
      </c>
      <c r="C389" s="177">
        <v>1202.6100000000001</v>
      </c>
      <c r="D389" s="151">
        <v>111.31000000000012</v>
      </c>
      <c r="E389" s="155">
        <f t="shared" si="27"/>
        <v>0.09255702181089473</v>
      </c>
      <c r="F389" s="149"/>
      <c r="G389" s="31"/>
    </row>
    <row r="390" spans="1:7" ht="12.75" customHeight="1">
      <c r="A390" s="18">
        <v>13</v>
      </c>
      <c r="B390" s="212" t="s">
        <v>223</v>
      </c>
      <c r="C390" s="177">
        <v>3197.3999999999996</v>
      </c>
      <c r="D390" s="151">
        <v>190.98999999999978</v>
      </c>
      <c r="E390" s="155">
        <f t="shared" si="27"/>
        <v>0.059732907987739975</v>
      </c>
      <c r="F390" s="149"/>
      <c r="G390" s="31"/>
    </row>
    <row r="391" spans="1:7" ht="12.75" customHeight="1">
      <c r="A391" s="18">
        <v>14</v>
      </c>
      <c r="B391" s="212" t="s">
        <v>224</v>
      </c>
      <c r="C391" s="177">
        <v>1094.8400000000001</v>
      </c>
      <c r="D391" s="151">
        <v>179.16000000000003</v>
      </c>
      <c r="E391" s="155">
        <f t="shared" si="27"/>
        <v>0.16364034927477988</v>
      </c>
      <c r="F391" s="149"/>
      <c r="G391" s="31"/>
    </row>
    <row r="392" spans="1:7" ht="12.75" customHeight="1">
      <c r="A392" s="18">
        <v>15</v>
      </c>
      <c r="B392" s="212" t="s">
        <v>225</v>
      </c>
      <c r="C392" s="177">
        <v>1757.61</v>
      </c>
      <c r="D392" s="151">
        <v>163.79999999999995</v>
      </c>
      <c r="E392" s="155">
        <f t="shared" si="27"/>
        <v>0.09319473603359105</v>
      </c>
      <c r="F392" s="149"/>
      <c r="G392" s="31"/>
    </row>
    <row r="393" spans="1:7" ht="12.75" customHeight="1">
      <c r="A393" s="18">
        <v>16</v>
      </c>
      <c r="B393" s="212" t="s">
        <v>226</v>
      </c>
      <c r="C393" s="177">
        <v>1780.23</v>
      </c>
      <c r="D393" s="151">
        <v>131.13</v>
      </c>
      <c r="E393" s="155">
        <f t="shared" si="27"/>
        <v>0.07365902158709829</v>
      </c>
      <c r="F393" s="149"/>
      <c r="G393" s="31"/>
    </row>
    <row r="394" spans="1:7" ht="12.75" customHeight="1">
      <c r="A394" s="18">
        <v>17</v>
      </c>
      <c r="B394" s="212" t="s">
        <v>227</v>
      </c>
      <c r="C394" s="177">
        <v>1572.53</v>
      </c>
      <c r="D394" s="151">
        <v>122.5</v>
      </c>
      <c r="E394" s="155">
        <f t="shared" si="27"/>
        <v>0.07789994467514133</v>
      </c>
      <c r="F394" s="149"/>
      <c r="G394" s="31"/>
    </row>
    <row r="395" spans="1:7" ht="12.75" customHeight="1">
      <c r="A395" s="18">
        <v>18</v>
      </c>
      <c r="B395" s="212" t="s">
        <v>228</v>
      </c>
      <c r="C395" s="177">
        <v>2436.73</v>
      </c>
      <c r="D395" s="151">
        <v>209.23999999999978</v>
      </c>
      <c r="E395" s="155">
        <f t="shared" si="27"/>
        <v>0.08586917713493074</v>
      </c>
      <c r="F395" s="149"/>
      <c r="G395" s="31"/>
    </row>
    <row r="396" spans="1:7" ht="12.75" customHeight="1">
      <c r="A396" s="18">
        <v>19</v>
      </c>
      <c r="B396" s="212" t="s">
        <v>229</v>
      </c>
      <c r="C396" s="177">
        <v>1130.92</v>
      </c>
      <c r="D396" s="151">
        <v>127.59000000000003</v>
      </c>
      <c r="E396" s="155">
        <f t="shared" si="27"/>
        <v>0.11281965125738339</v>
      </c>
      <c r="F396" s="149"/>
      <c r="G396" s="31"/>
    </row>
    <row r="397" spans="1:7" ht="12.75" customHeight="1">
      <c r="A397" s="18">
        <v>20</v>
      </c>
      <c r="B397" s="212" t="s">
        <v>230</v>
      </c>
      <c r="C397" s="177">
        <v>2339.83</v>
      </c>
      <c r="D397" s="151">
        <v>230.29999999999995</v>
      </c>
      <c r="E397" s="155">
        <f t="shared" si="27"/>
        <v>0.09842595402230075</v>
      </c>
      <c r="F397" s="149"/>
      <c r="G397" s="31" t="s">
        <v>12</v>
      </c>
    </row>
    <row r="398" spans="1:7" ht="12.75" customHeight="1">
      <c r="A398" s="18">
        <v>21</v>
      </c>
      <c r="B398" s="212" t="s">
        <v>231</v>
      </c>
      <c r="C398" s="177">
        <v>770.0899999999999</v>
      </c>
      <c r="D398" s="151">
        <v>68.84000000000003</v>
      </c>
      <c r="E398" s="155">
        <f t="shared" si="27"/>
        <v>0.089392148969601</v>
      </c>
      <c r="F398" s="149"/>
      <c r="G398" s="31"/>
    </row>
    <row r="399" spans="1:7" ht="12.75" customHeight="1">
      <c r="A399" s="18">
        <v>22</v>
      </c>
      <c r="B399" s="212" t="s">
        <v>232</v>
      </c>
      <c r="C399" s="177">
        <v>744.31</v>
      </c>
      <c r="D399" s="151">
        <v>86.43999999999994</v>
      </c>
      <c r="E399" s="155">
        <f t="shared" si="27"/>
        <v>0.1161344063629401</v>
      </c>
      <c r="F399" s="149"/>
      <c r="G399" s="31"/>
    </row>
    <row r="400" spans="1:7" ht="12.75" customHeight="1">
      <c r="A400" s="18">
        <v>23</v>
      </c>
      <c r="B400" s="212" t="s">
        <v>233</v>
      </c>
      <c r="C400" s="177">
        <v>3385.99</v>
      </c>
      <c r="D400" s="151">
        <v>304.2999999999997</v>
      </c>
      <c r="E400" s="155">
        <f t="shared" si="27"/>
        <v>0.08987031857743223</v>
      </c>
      <c r="F400" s="149"/>
      <c r="G400" s="31"/>
    </row>
    <row r="401" spans="1:7" ht="12.75" customHeight="1">
      <c r="A401" s="18">
        <v>24</v>
      </c>
      <c r="B401" s="212" t="s">
        <v>234</v>
      </c>
      <c r="C401" s="177">
        <v>2632.44</v>
      </c>
      <c r="D401" s="151">
        <v>318.44000000000005</v>
      </c>
      <c r="E401" s="155">
        <f t="shared" si="27"/>
        <v>0.120967619394934</v>
      </c>
      <c r="F401" s="149"/>
      <c r="G401" s="31"/>
    </row>
    <row r="402" spans="1:7" ht="12.75" customHeight="1">
      <c r="A402" s="18">
        <v>25</v>
      </c>
      <c r="B402" s="212" t="s">
        <v>235</v>
      </c>
      <c r="C402" s="177">
        <v>1816.9299999999998</v>
      </c>
      <c r="D402" s="151">
        <v>119.75</v>
      </c>
      <c r="E402" s="155">
        <f t="shared" si="27"/>
        <v>0.0659078775737095</v>
      </c>
      <c r="F402" s="149"/>
      <c r="G402" s="31"/>
    </row>
    <row r="403" spans="1:7" ht="12.75" customHeight="1">
      <c r="A403" s="18">
        <v>26</v>
      </c>
      <c r="B403" s="212" t="s">
        <v>236</v>
      </c>
      <c r="C403" s="177">
        <v>1513.51</v>
      </c>
      <c r="D403" s="151">
        <v>166.80000000000007</v>
      </c>
      <c r="E403" s="155">
        <f t="shared" si="27"/>
        <v>0.11020739869574701</v>
      </c>
      <c r="F403" s="149"/>
      <c r="G403" s="31"/>
    </row>
    <row r="404" spans="1:7" ht="12.75" customHeight="1">
      <c r="A404" s="18">
        <v>27</v>
      </c>
      <c r="B404" s="212" t="s">
        <v>237</v>
      </c>
      <c r="C404" s="177">
        <v>2151.77</v>
      </c>
      <c r="D404" s="151">
        <v>294.4200000000001</v>
      </c>
      <c r="E404" s="155">
        <f t="shared" si="27"/>
        <v>0.13682689134991197</v>
      </c>
      <c r="F404" s="149"/>
      <c r="G404" s="31"/>
    </row>
    <row r="405" spans="1:7" ht="12.75" customHeight="1">
      <c r="A405" s="18">
        <v>28</v>
      </c>
      <c r="B405" s="212" t="s">
        <v>238</v>
      </c>
      <c r="C405" s="177">
        <v>1102.6100000000001</v>
      </c>
      <c r="D405" s="151">
        <v>149.97000000000003</v>
      </c>
      <c r="E405" s="155">
        <f t="shared" si="27"/>
        <v>0.13601364036241284</v>
      </c>
      <c r="F405" s="149"/>
      <c r="G405" s="31" t="s">
        <v>12</v>
      </c>
    </row>
    <row r="406" spans="1:7" ht="12.75" customHeight="1">
      <c r="A406" s="18">
        <v>29</v>
      </c>
      <c r="B406" s="212" t="s">
        <v>239</v>
      </c>
      <c r="C406" s="177">
        <v>863.96</v>
      </c>
      <c r="D406" s="151">
        <v>96.09999999999997</v>
      </c>
      <c r="E406" s="155">
        <f t="shared" si="27"/>
        <v>0.11123200148155003</v>
      </c>
      <c r="F406" s="149"/>
      <c r="G406" s="31"/>
    </row>
    <row r="407" spans="1:7" ht="12.75" customHeight="1">
      <c r="A407" s="18">
        <v>30</v>
      </c>
      <c r="B407" s="212" t="s">
        <v>240</v>
      </c>
      <c r="C407" s="177">
        <v>1055.51</v>
      </c>
      <c r="D407" s="151">
        <v>187.60000000000002</v>
      </c>
      <c r="E407" s="155">
        <f t="shared" si="27"/>
        <v>0.17773398641415053</v>
      </c>
      <c r="F407" s="149"/>
      <c r="G407" s="31"/>
    </row>
    <row r="408" spans="1:7" ht="12.75" customHeight="1">
      <c r="A408" s="18">
        <v>31</v>
      </c>
      <c r="B408" s="212" t="s">
        <v>241</v>
      </c>
      <c r="C408" s="177">
        <v>1059.48</v>
      </c>
      <c r="D408" s="151">
        <v>149.57</v>
      </c>
      <c r="E408" s="155">
        <f t="shared" si="27"/>
        <v>0.14117302827802317</v>
      </c>
      <c r="F408" s="149"/>
      <c r="G408" s="31" t="s">
        <v>12</v>
      </c>
    </row>
    <row r="409" spans="1:7" ht="12.75" customHeight="1">
      <c r="A409" s="34"/>
      <c r="B409" s="1" t="s">
        <v>27</v>
      </c>
      <c r="C409" s="178">
        <v>50624.36</v>
      </c>
      <c r="D409" s="152">
        <v>5990.919999999998</v>
      </c>
      <c r="E409" s="156">
        <f t="shared" si="27"/>
        <v>0.11834065655348529</v>
      </c>
      <c r="F409" s="42"/>
      <c r="G409" s="31"/>
    </row>
    <row r="410" ht="13.5" customHeight="1">
      <c r="A410" s="9" t="s">
        <v>40</v>
      </c>
    </row>
    <row r="411" spans="1:5" ht="13.5" customHeight="1">
      <c r="A411" s="9"/>
      <c r="E411" s="67" t="s">
        <v>41</v>
      </c>
    </row>
    <row r="412" spans="1:8" ht="29.25" customHeight="1">
      <c r="A412" s="49" t="s">
        <v>39</v>
      </c>
      <c r="B412" s="49" t="s">
        <v>159</v>
      </c>
      <c r="C412" s="49" t="s">
        <v>160</v>
      </c>
      <c r="D412" s="68" t="s">
        <v>42</v>
      </c>
      <c r="E412" s="49" t="s">
        <v>43</v>
      </c>
      <c r="F412" s="285"/>
      <c r="H412" s="10" t="s">
        <v>12</v>
      </c>
    </row>
    <row r="413" spans="1:6" ht="15.75" customHeight="1">
      <c r="A413" s="69">
        <f>C451</f>
        <v>50624.36</v>
      </c>
      <c r="B413" s="70">
        <f>D371</f>
        <v>12556.45</v>
      </c>
      <c r="C413" s="69">
        <f>E451</f>
        <v>37816.86</v>
      </c>
      <c r="D413" s="69">
        <f>B413+C413</f>
        <v>50373.31</v>
      </c>
      <c r="E413" s="71">
        <f>D413/A413</f>
        <v>0.9950409249618167</v>
      </c>
      <c r="F413" s="56"/>
    </row>
    <row r="414" spans="1:8" ht="13.5" customHeight="1">
      <c r="A414" s="72" t="s">
        <v>161</v>
      </c>
      <c r="B414" s="73"/>
      <c r="C414" s="74"/>
      <c r="D414" s="74"/>
      <c r="E414" s="75"/>
      <c r="F414" s="76"/>
      <c r="G414" s="77"/>
      <c r="H414" s="10" t="s">
        <v>12</v>
      </c>
    </row>
    <row r="415" ht="13.5" customHeight="1"/>
    <row r="416" spans="1:8" ht="13.5" customHeight="1">
      <c r="A416" s="9" t="s">
        <v>162</v>
      </c>
      <c r="H416" s="10" t="s">
        <v>12</v>
      </c>
    </row>
    <row r="417" ht="13.5" customHeight="1">
      <c r="G417" s="67" t="s">
        <v>41</v>
      </c>
    </row>
    <row r="418" spans="1:7" ht="30" customHeight="1">
      <c r="A418" s="78" t="s">
        <v>20</v>
      </c>
      <c r="B418" s="78" t="s">
        <v>31</v>
      </c>
      <c r="C418" s="78" t="s">
        <v>39</v>
      </c>
      <c r="D418" s="79" t="s">
        <v>170</v>
      </c>
      <c r="E418" s="79" t="s">
        <v>44</v>
      </c>
      <c r="F418" s="78" t="s">
        <v>42</v>
      </c>
      <c r="G418" s="78" t="s">
        <v>43</v>
      </c>
    </row>
    <row r="419" spans="1:7" ht="14.25" customHeight="1">
      <c r="A419" s="78">
        <v>1</v>
      </c>
      <c r="B419" s="78">
        <v>2</v>
      </c>
      <c r="C419" s="78">
        <v>3</v>
      </c>
      <c r="D419" s="79">
        <v>4</v>
      </c>
      <c r="E419" s="79">
        <v>5</v>
      </c>
      <c r="F419" s="78">
        <v>6</v>
      </c>
      <c r="G419" s="30">
        <v>7</v>
      </c>
    </row>
    <row r="420" spans="1:7" ht="12.75" customHeight="1">
      <c r="A420" s="18">
        <v>1</v>
      </c>
      <c r="B420" s="212" t="s">
        <v>211</v>
      </c>
      <c r="C420" s="177">
        <v>1455.25</v>
      </c>
      <c r="D420" s="177">
        <v>360.61</v>
      </c>
      <c r="E420" s="151">
        <v>1108.5700000000002</v>
      </c>
      <c r="F420" s="167">
        <f aca="true" t="shared" si="28" ref="F420:F451">D420+E420</f>
        <v>1469.1800000000003</v>
      </c>
      <c r="G420" s="35">
        <f aca="true" t="shared" si="29" ref="G420:G451">F420/C420</f>
        <v>1.0095722384470025</v>
      </c>
    </row>
    <row r="421" spans="1:7" ht="12.75" customHeight="1">
      <c r="A421" s="18">
        <v>2</v>
      </c>
      <c r="B421" s="212" t="s">
        <v>212</v>
      </c>
      <c r="C421" s="177">
        <v>1593.46</v>
      </c>
      <c r="D421" s="177">
        <v>396.19</v>
      </c>
      <c r="E421" s="151">
        <v>1210.88</v>
      </c>
      <c r="F421" s="167">
        <f t="shared" si="28"/>
        <v>1607.0700000000002</v>
      </c>
      <c r="G421" s="35">
        <f t="shared" si="29"/>
        <v>1.0085411619996738</v>
      </c>
    </row>
    <row r="422" spans="1:7" ht="12.75" customHeight="1">
      <c r="A422" s="18">
        <v>3</v>
      </c>
      <c r="B422" s="212" t="s">
        <v>213</v>
      </c>
      <c r="C422" s="177">
        <v>3448.5</v>
      </c>
      <c r="D422" s="177">
        <v>837.67</v>
      </c>
      <c r="E422" s="151">
        <v>2542.01</v>
      </c>
      <c r="F422" s="167">
        <f t="shared" si="28"/>
        <v>3379.6800000000003</v>
      </c>
      <c r="G422" s="35">
        <f t="shared" si="29"/>
        <v>0.9800434971726839</v>
      </c>
    </row>
    <row r="423" spans="1:7" ht="12.75" customHeight="1">
      <c r="A423" s="18">
        <v>4</v>
      </c>
      <c r="B423" s="212" t="s">
        <v>214</v>
      </c>
      <c r="C423" s="177">
        <v>1322.42</v>
      </c>
      <c r="D423" s="177">
        <v>330.06</v>
      </c>
      <c r="E423" s="151">
        <v>984.24</v>
      </c>
      <c r="F423" s="167">
        <f t="shared" si="28"/>
        <v>1314.3</v>
      </c>
      <c r="G423" s="35">
        <f t="shared" si="29"/>
        <v>0.9938597419881731</v>
      </c>
    </row>
    <row r="424" spans="1:7" ht="12.75" customHeight="1">
      <c r="A424" s="18">
        <v>5</v>
      </c>
      <c r="B424" s="212" t="s">
        <v>215</v>
      </c>
      <c r="C424" s="177">
        <v>876.49</v>
      </c>
      <c r="D424" s="177">
        <v>215.44</v>
      </c>
      <c r="E424" s="151">
        <v>639.54</v>
      </c>
      <c r="F424" s="167">
        <f t="shared" si="28"/>
        <v>854.98</v>
      </c>
      <c r="G424" s="35">
        <f t="shared" si="29"/>
        <v>0.9754589327887369</v>
      </c>
    </row>
    <row r="425" spans="1:7" ht="12.75" customHeight="1">
      <c r="A425" s="18">
        <v>6</v>
      </c>
      <c r="B425" s="212" t="s">
        <v>216</v>
      </c>
      <c r="C425" s="177">
        <v>962.97</v>
      </c>
      <c r="D425" s="177">
        <v>228.35</v>
      </c>
      <c r="E425" s="151">
        <v>695.0799999999999</v>
      </c>
      <c r="F425" s="167">
        <f t="shared" si="28"/>
        <v>923.43</v>
      </c>
      <c r="G425" s="35">
        <f t="shared" si="29"/>
        <v>0.9589395308265054</v>
      </c>
    </row>
    <row r="426" spans="1:7" ht="12.75" customHeight="1">
      <c r="A426" s="18">
        <v>7</v>
      </c>
      <c r="B426" s="212" t="s">
        <v>217</v>
      </c>
      <c r="C426" s="177">
        <v>1404.6</v>
      </c>
      <c r="D426" s="177">
        <v>361.11</v>
      </c>
      <c r="E426" s="151">
        <v>1097.79</v>
      </c>
      <c r="F426" s="167">
        <f t="shared" si="28"/>
        <v>1458.9</v>
      </c>
      <c r="G426" s="35">
        <f t="shared" si="29"/>
        <v>1.0386586928662966</v>
      </c>
    </row>
    <row r="427" spans="1:7" ht="12.75" customHeight="1">
      <c r="A427" s="18">
        <v>8</v>
      </c>
      <c r="B427" s="212" t="s">
        <v>218</v>
      </c>
      <c r="C427" s="177">
        <v>1867.48</v>
      </c>
      <c r="D427" s="177">
        <v>472.5</v>
      </c>
      <c r="E427" s="151">
        <v>1425.44</v>
      </c>
      <c r="F427" s="167">
        <f t="shared" si="28"/>
        <v>1897.94</v>
      </c>
      <c r="G427" s="35">
        <f t="shared" si="29"/>
        <v>1.0163107503159339</v>
      </c>
    </row>
    <row r="428" spans="1:7" ht="12.75" customHeight="1">
      <c r="A428" s="18">
        <v>9</v>
      </c>
      <c r="B428" s="212" t="s">
        <v>219</v>
      </c>
      <c r="C428" s="177">
        <v>1008.04</v>
      </c>
      <c r="D428" s="177">
        <v>248.63</v>
      </c>
      <c r="E428" s="151">
        <v>736.36</v>
      </c>
      <c r="F428" s="167">
        <f t="shared" si="28"/>
        <v>984.99</v>
      </c>
      <c r="G428" s="35">
        <f t="shared" si="29"/>
        <v>0.9771338438950836</v>
      </c>
    </row>
    <row r="429" spans="1:7" ht="12.75" customHeight="1">
      <c r="A429" s="18">
        <v>10</v>
      </c>
      <c r="B429" s="212" t="s">
        <v>220</v>
      </c>
      <c r="C429" s="177">
        <v>1986.1999999999998</v>
      </c>
      <c r="D429" s="177">
        <v>492.12</v>
      </c>
      <c r="E429" s="151">
        <v>1483.01</v>
      </c>
      <c r="F429" s="167">
        <f t="shared" si="28"/>
        <v>1975.13</v>
      </c>
      <c r="G429" s="35">
        <f t="shared" si="29"/>
        <v>0.9944265431477194</v>
      </c>
    </row>
    <row r="430" spans="1:7" ht="12.75" customHeight="1">
      <c r="A430" s="18">
        <v>11</v>
      </c>
      <c r="B430" s="212" t="s">
        <v>221</v>
      </c>
      <c r="C430" s="177">
        <v>1089.65</v>
      </c>
      <c r="D430" s="177">
        <v>269.5</v>
      </c>
      <c r="E430" s="151">
        <v>832.9399999999999</v>
      </c>
      <c r="F430" s="167">
        <f t="shared" si="28"/>
        <v>1102.44</v>
      </c>
      <c r="G430" s="35">
        <f t="shared" si="29"/>
        <v>1.0117377139448447</v>
      </c>
    </row>
    <row r="431" spans="1:7" ht="12.75" customHeight="1">
      <c r="A431" s="18">
        <v>12</v>
      </c>
      <c r="B431" s="212" t="s">
        <v>222</v>
      </c>
      <c r="C431" s="177">
        <v>1202.6100000000001</v>
      </c>
      <c r="D431" s="177">
        <v>291.15</v>
      </c>
      <c r="E431" s="151">
        <v>883.12</v>
      </c>
      <c r="F431" s="167">
        <f t="shared" si="28"/>
        <v>1174.27</v>
      </c>
      <c r="G431" s="35">
        <f t="shared" si="29"/>
        <v>0.9764345881042066</v>
      </c>
    </row>
    <row r="432" spans="1:7" ht="12.75" customHeight="1">
      <c r="A432" s="18">
        <v>13</v>
      </c>
      <c r="B432" s="212" t="s">
        <v>223</v>
      </c>
      <c r="C432" s="177">
        <v>3197.3999999999996</v>
      </c>
      <c r="D432" s="177">
        <v>809.62</v>
      </c>
      <c r="E432" s="151">
        <v>2441.1</v>
      </c>
      <c r="F432" s="167">
        <f t="shared" si="28"/>
        <v>3250.72</v>
      </c>
      <c r="G432" s="35">
        <f t="shared" si="29"/>
        <v>1.0166760492900482</v>
      </c>
    </row>
    <row r="433" spans="1:7" ht="12.75" customHeight="1">
      <c r="A433" s="18">
        <v>14</v>
      </c>
      <c r="B433" s="212" t="s">
        <v>224</v>
      </c>
      <c r="C433" s="177">
        <v>1094.8400000000001</v>
      </c>
      <c r="D433" s="177">
        <v>275.89</v>
      </c>
      <c r="E433" s="151">
        <v>820.64</v>
      </c>
      <c r="F433" s="167">
        <f t="shared" si="28"/>
        <v>1096.53</v>
      </c>
      <c r="G433" s="35">
        <f t="shared" si="29"/>
        <v>1.0015436045449562</v>
      </c>
    </row>
    <row r="434" spans="1:7" ht="12.75" customHeight="1">
      <c r="A434" s="18">
        <v>15</v>
      </c>
      <c r="B434" s="212" t="s">
        <v>225</v>
      </c>
      <c r="C434" s="177">
        <v>1757.61</v>
      </c>
      <c r="D434" s="177">
        <v>449.07000000000005</v>
      </c>
      <c r="E434" s="151">
        <v>1349.1599999999999</v>
      </c>
      <c r="F434" s="167">
        <f t="shared" si="28"/>
        <v>1798.23</v>
      </c>
      <c r="G434" s="35">
        <f t="shared" si="29"/>
        <v>1.0231109290456928</v>
      </c>
    </row>
    <row r="435" spans="1:7" ht="12.75" customHeight="1">
      <c r="A435" s="18">
        <v>16</v>
      </c>
      <c r="B435" s="212" t="s">
        <v>226</v>
      </c>
      <c r="C435" s="177">
        <v>1780.23</v>
      </c>
      <c r="D435" s="177">
        <v>467.08</v>
      </c>
      <c r="E435" s="151">
        <v>1401.5900000000001</v>
      </c>
      <c r="F435" s="167">
        <f t="shared" si="28"/>
        <v>1868.67</v>
      </c>
      <c r="G435" s="35">
        <f t="shared" si="29"/>
        <v>1.0496789740651489</v>
      </c>
    </row>
    <row r="436" spans="1:7" ht="12.75" customHeight="1">
      <c r="A436" s="18">
        <v>17</v>
      </c>
      <c r="B436" s="212" t="s">
        <v>227</v>
      </c>
      <c r="C436" s="177">
        <v>1572.53</v>
      </c>
      <c r="D436" s="177">
        <v>379.16999999999996</v>
      </c>
      <c r="E436" s="151">
        <v>1141.35</v>
      </c>
      <c r="F436" s="167">
        <f t="shared" si="28"/>
        <v>1520.52</v>
      </c>
      <c r="G436" s="35">
        <f t="shared" si="29"/>
        <v>0.96692590920364</v>
      </c>
    </row>
    <row r="437" spans="1:7" ht="12.75" customHeight="1">
      <c r="A437" s="18">
        <v>18</v>
      </c>
      <c r="B437" s="212" t="s">
        <v>228</v>
      </c>
      <c r="C437" s="177">
        <v>2436.73</v>
      </c>
      <c r="D437" s="177">
        <v>590.3199999999999</v>
      </c>
      <c r="E437" s="151">
        <v>1772.03</v>
      </c>
      <c r="F437" s="167">
        <f t="shared" si="28"/>
        <v>2362.35</v>
      </c>
      <c r="G437" s="35">
        <f t="shared" si="29"/>
        <v>0.9694754855892938</v>
      </c>
    </row>
    <row r="438" spans="1:7" ht="12.75" customHeight="1">
      <c r="A438" s="18">
        <v>19</v>
      </c>
      <c r="B438" s="212" t="s">
        <v>229</v>
      </c>
      <c r="C438" s="177">
        <v>1130.92</v>
      </c>
      <c r="D438" s="177">
        <v>293.11</v>
      </c>
      <c r="E438" s="151">
        <v>886.74</v>
      </c>
      <c r="F438" s="167">
        <f t="shared" si="28"/>
        <v>1179.85</v>
      </c>
      <c r="G438" s="35">
        <f t="shared" si="29"/>
        <v>1.0432656598167862</v>
      </c>
    </row>
    <row r="439" spans="1:7" ht="12.75" customHeight="1">
      <c r="A439" s="18">
        <v>20</v>
      </c>
      <c r="B439" s="212" t="s">
        <v>230</v>
      </c>
      <c r="C439" s="177">
        <v>2339.83</v>
      </c>
      <c r="D439" s="177">
        <v>594.71</v>
      </c>
      <c r="E439" s="151">
        <v>1786.6599999999999</v>
      </c>
      <c r="F439" s="167">
        <f t="shared" si="28"/>
        <v>2381.37</v>
      </c>
      <c r="G439" s="35">
        <f t="shared" si="29"/>
        <v>1.0177534265309873</v>
      </c>
    </row>
    <row r="440" spans="1:7" ht="12.75" customHeight="1">
      <c r="A440" s="18">
        <v>21</v>
      </c>
      <c r="B440" s="212" t="s">
        <v>231</v>
      </c>
      <c r="C440" s="177">
        <v>770.0899999999999</v>
      </c>
      <c r="D440" s="177">
        <v>191.97000000000003</v>
      </c>
      <c r="E440" s="151">
        <v>569.3</v>
      </c>
      <c r="F440" s="167">
        <f t="shared" si="28"/>
        <v>761.27</v>
      </c>
      <c r="G440" s="35">
        <f t="shared" si="29"/>
        <v>0.9885467932319599</v>
      </c>
    </row>
    <row r="441" spans="1:7" ht="12.75" customHeight="1">
      <c r="A441" s="18">
        <v>22</v>
      </c>
      <c r="B441" s="212" t="s">
        <v>232</v>
      </c>
      <c r="C441" s="177">
        <v>744.31</v>
      </c>
      <c r="D441" s="177">
        <v>188.33999999999997</v>
      </c>
      <c r="E441" s="151">
        <v>565.92</v>
      </c>
      <c r="F441" s="167">
        <f aca="true" t="shared" si="30" ref="F441:F448">D441+E441</f>
        <v>754.26</v>
      </c>
      <c r="G441" s="35">
        <f aca="true" t="shared" si="31" ref="G441:G448">F441/C441</f>
        <v>1.013368085878196</v>
      </c>
    </row>
    <row r="442" spans="1:7" ht="12.75" customHeight="1">
      <c r="A442" s="18">
        <v>23</v>
      </c>
      <c r="B442" s="212" t="s">
        <v>233</v>
      </c>
      <c r="C442" s="177">
        <v>3385.99</v>
      </c>
      <c r="D442" s="177">
        <v>840.8599999999999</v>
      </c>
      <c r="E442" s="151">
        <v>2523.1499999999996</v>
      </c>
      <c r="F442" s="167">
        <f t="shared" si="30"/>
        <v>3364.0099999999993</v>
      </c>
      <c r="G442" s="35">
        <f t="shared" si="31"/>
        <v>0.9935085455066316</v>
      </c>
    </row>
    <row r="443" spans="1:7" ht="12.75" customHeight="1">
      <c r="A443" s="18">
        <v>24</v>
      </c>
      <c r="B443" s="212" t="s">
        <v>234</v>
      </c>
      <c r="C443" s="177">
        <v>2632.44</v>
      </c>
      <c r="D443" s="177">
        <v>649.1700000000001</v>
      </c>
      <c r="E443" s="151">
        <v>1953.73</v>
      </c>
      <c r="F443" s="167">
        <f t="shared" si="30"/>
        <v>2602.9</v>
      </c>
      <c r="G443" s="35">
        <f t="shared" si="31"/>
        <v>0.988778471684065</v>
      </c>
    </row>
    <row r="444" spans="1:7" ht="12.75" customHeight="1">
      <c r="A444" s="18">
        <v>25</v>
      </c>
      <c r="B444" s="212" t="s">
        <v>235</v>
      </c>
      <c r="C444" s="177">
        <v>1816.9299999999998</v>
      </c>
      <c r="D444" s="177">
        <v>455.88</v>
      </c>
      <c r="E444" s="151">
        <v>1358.05</v>
      </c>
      <c r="F444" s="167">
        <f t="shared" si="30"/>
        <v>1813.9299999999998</v>
      </c>
      <c r="G444" s="35">
        <f t="shared" si="31"/>
        <v>0.9983488631923079</v>
      </c>
    </row>
    <row r="445" spans="1:7" ht="12.75" customHeight="1">
      <c r="A445" s="18">
        <v>26</v>
      </c>
      <c r="B445" s="212" t="s">
        <v>236</v>
      </c>
      <c r="C445" s="177">
        <v>1513.51</v>
      </c>
      <c r="D445" s="177">
        <v>356.77</v>
      </c>
      <c r="E445" s="151">
        <v>1074.06</v>
      </c>
      <c r="F445" s="167">
        <f t="shared" si="30"/>
        <v>1430.83</v>
      </c>
      <c r="G445" s="35">
        <f t="shared" si="31"/>
        <v>0.94537201604218</v>
      </c>
    </row>
    <row r="446" spans="1:7" ht="12.75" customHeight="1">
      <c r="A446" s="18">
        <v>27</v>
      </c>
      <c r="B446" s="212" t="s">
        <v>237</v>
      </c>
      <c r="C446" s="177">
        <v>2151.77</v>
      </c>
      <c r="D446" s="177">
        <v>535.1</v>
      </c>
      <c r="E446" s="151">
        <v>1610.1399999999999</v>
      </c>
      <c r="F446" s="167">
        <f t="shared" si="30"/>
        <v>2145.24</v>
      </c>
      <c r="G446" s="35">
        <f t="shared" si="31"/>
        <v>0.9969652890411149</v>
      </c>
    </row>
    <row r="447" spans="1:7" ht="12.75" customHeight="1">
      <c r="A447" s="18">
        <v>28</v>
      </c>
      <c r="B447" s="212" t="s">
        <v>238</v>
      </c>
      <c r="C447" s="177">
        <v>1102.6100000000001</v>
      </c>
      <c r="D447" s="177">
        <v>261.2</v>
      </c>
      <c r="E447" s="151">
        <v>786.05</v>
      </c>
      <c r="F447" s="167">
        <f t="shared" si="30"/>
        <v>1047.25</v>
      </c>
      <c r="G447" s="35">
        <f t="shared" si="31"/>
        <v>0.9497918575017458</v>
      </c>
    </row>
    <row r="448" spans="1:7" ht="12.75" customHeight="1">
      <c r="A448" s="18">
        <v>29</v>
      </c>
      <c r="B448" s="212" t="s">
        <v>239</v>
      </c>
      <c r="C448" s="177">
        <v>863.96</v>
      </c>
      <c r="D448" s="177">
        <v>201.23</v>
      </c>
      <c r="E448" s="151">
        <v>607.36</v>
      </c>
      <c r="F448" s="167">
        <f t="shared" si="30"/>
        <v>808.59</v>
      </c>
      <c r="G448" s="35">
        <f t="shared" si="31"/>
        <v>0.9359113847863327</v>
      </c>
    </row>
    <row r="449" spans="1:7" ht="12.75" customHeight="1">
      <c r="A449" s="18">
        <v>30</v>
      </c>
      <c r="B449" s="212" t="s">
        <v>240</v>
      </c>
      <c r="C449" s="177">
        <v>1055.51</v>
      </c>
      <c r="D449" s="177">
        <v>252.09</v>
      </c>
      <c r="E449" s="151">
        <v>756.8</v>
      </c>
      <c r="F449" s="167">
        <f t="shared" si="28"/>
        <v>1008.89</v>
      </c>
      <c r="G449" s="35">
        <f t="shared" si="29"/>
        <v>0.9558317780030506</v>
      </c>
    </row>
    <row r="450" spans="1:7" ht="12.75" customHeight="1">
      <c r="A450" s="18">
        <v>31</v>
      </c>
      <c r="B450" s="212" t="s">
        <v>241</v>
      </c>
      <c r="C450" s="177">
        <v>1059.48</v>
      </c>
      <c r="D450" s="177">
        <v>261.53999999999996</v>
      </c>
      <c r="E450" s="151">
        <v>774.05</v>
      </c>
      <c r="F450" s="167">
        <f t="shared" si="28"/>
        <v>1035.59</v>
      </c>
      <c r="G450" s="35">
        <f t="shared" si="29"/>
        <v>0.9774512024766866</v>
      </c>
    </row>
    <row r="451" spans="1:7" ht="12.75" customHeight="1">
      <c r="A451" s="18"/>
      <c r="B451" s="1" t="s">
        <v>27</v>
      </c>
      <c r="C451" s="178">
        <v>50624.36</v>
      </c>
      <c r="D451" s="178">
        <v>12556.45</v>
      </c>
      <c r="E451" s="152">
        <v>37816.86</v>
      </c>
      <c r="F451" s="176">
        <f t="shared" si="28"/>
        <v>50373.31</v>
      </c>
      <c r="G451" s="39">
        <f t="shared" si="29"/>
        <v>0.9950409249618167</v>
      </c>
    </row>
    <row r="452" ht="5.25" customHeight="1">
      <c r="A452" s="80"/>
    </row>
    <row r="453" spans="1:8" ht="14.25">
      <c r="A453" s="9" t="s">
        <v>45</v>
      </c>
      <c r="H453" s="31"/>
    </row>
    <row r="454" spans="1:7" ht="6.75" customHeight="1">
      <c r="A454" s="9"/>
      <c r="G454" s="10" t="s">
        <v>12</v>
      </c>
    </row>
    <row r="455" spans="1:5" ht="14.25">
      <c r="A455" s="30" t="s">
        <v>39</v>
      </c>
      <c r="B455" s="30" t="s">
        <v>46</v>
      </c>
      <c r="C455" s="30" t="s">
        <v>47</v>
      </c>
      <c r="D455" s="30" t="s">
        <v>48</v>
      </c>
      <c r="E455" s="30" t="s">
        <v>49</v>
      </c>
    </row>
    <row r="456" spans="1:8" ht="18.75" customHeight="1">
      <c r="A456" s="53">
        <f>C451</f>
        <v>50624.36</v>
      </c>
      <c r="B456" s="53">
        <f>F451</f>
        <v>50373.31</v>
      </c>
      <c r="C456" s="39">
        <f>B456/A456</f>
        <v>0.9950409249618167</v>
      </c>
      <c r="D456" s="53">
        <f>D493</f>
        <v>44382.39</v>
      </c>
      <c r="E456" s="39">
        <f>D456/A456</f>
        <v>0.8767002684083315</v>
      </c>
      <c r="H456" s="10" t="s">
        <v>12</v>
      </c>
    </row>
    <row r="457" spans="1:7" ht="7.5" customHeight="1">
      <c r="A457" s="9"/>
      <c r="G457" s="10" t="s">
        <v>12</v>
      </c>
    </row>
    <row r="458" ht="14.25">
      <c r="A458" s="9" t="s">
        <v>171</v>
      </c>
    </row>
    <row r="459" ht="6.75" customHeight="1">
      <c r="A459" s="9"/>
    </row>
    <row r="460" spans="1:5" ht="14.25">
      <c r="A460" s="49" t="s">
        <v>20</v>
      </c>
      <c r="B460" s="49" t="s">
        <v>31</v>
      </c>
      <c r="C460" s="78" t="s">
        <v>39</v>
      </c>
      <c r="D460" s="49" t="s">
        <v>48</v>
      </c>
      <c r="E460" s="17" t="s">
        <v>49</v>
      </c>
    </row>
    <row r="461" spans="1:5" ht="14.25">
      <c r="A461" s="81">
        <v>1</v>
      </c>
      <c r="B461" s="81">
        <v>2</v>
      </c>
      <c r="C461" s="82">
        <v>3</v>
      </c>
      <c r="D461" s="81">
        <v>4</v>
      </c>
      <c r="E461" s="83">
        <v>5</v>
      </c>
    </row>
    <row r="462" spans="1:7" ht="12.75" customHeight="1">
      <c r="A462" s="18">
        <v>1</v>
      </c>
      <c r="B462" s="212" t="s">
        <v>211</v>
      </c>
      <c r="C462" s="177">
        <v>1455.25</v>
      </c>
      <c r="D462" s="289">
        <v>1268.73</v>
      </c>
      <c r="E462" s="154">
        <f aca="true" t="shared" si="32" ref="E462:E493">D462/C462</f>
        <v>0.8718295825459543</v>
      </c>
      <c r="F462" s="149"/>
      <c r="G462" s="31"/>
    </row>
    <row r="463" spans="1:7" ht="12.75" customHeight="1">
      <c r="A463" s="18">
        <v>2</v>
      </c>
      <c r="B463" s="212" t="s">
        <v>212</v>
      </c>
      <c r="C463" s="177">
        <v>1593.46</v>
      </c>
      <c r="D463" s="289">
        <v>1419.72</v>
      </c>
      <c r="E463" s="154">
        <f t="shared" si="32"/>
        <v>0.8909668269049741</v>
      </c>
      <c r="F463" s="149"/>
      <c r="G463" s="31" t="s">
        <v>12</v>
      </c>
    </row>
    <row r="464" spans="1:7" ht="12.75" customHeight="1">
      <c r="A464" s="18">
        <v>3</v>
      </c>
      <c r="B464" s="212" t="s">
        <v>213</v>
      </c>
      <c r="C464" s="177">
        <v>3448.5</v>
      </c>
      <c r="D464" s="289">
        <v>2439.19</v>
      </c>
      <c r="E464" s="154">
        <f t="shared" si="32"/>
        <v>0.7073191242569233</v>
      </c>
      <c r="F464" s="149"/>
      <c r="G464" s="31"/>
    </row>
    <row r="465" spans="1:7" ht="12.75" customHeight="1">
      <c r="A465" s="18">
        <v>4</v>
      </c>
      <c r="B465" s="212" t="s">
        <v>214</v>
      </c>
      <c r="C465" s="177">
        <v>1322.42</v>
      </c>
      <c r="D465" s="289">
        <v>1144.5</v>
      </c>
      <c r="E465" s="154">
        <f t="shared" si="32"/>
        <v>0.8654587801152432</v>
      </c>
      <c r="F465" s="149"/>
      <c r="G465" s="31"/>
    </row>
    <row r="466" spans="1:7" ht="12.75" customHeight="1">
      <c r="A466" s="18">
        <v>5</v>
      </c>
      <c r="B466" s="212" t="s">
        <v>215</v>
      </c>
      <c r="C466" s="177">
        <v>876.49</v>
      </c>
      <c r="D466" s="289">
        <v>752.1</v>
      </c>
      <c r="E466" s="154">
        <f t="shared" si="32"/>
        <v>0.8580816666476514</v>
      </c>
      <c r="F466" s="149"/>
      <c r="G466" s="31"/>
    </row>
    <row r="467" spans="1:7" ht="12.75" customHeight="1">
      <c r="A467" s="18">
        <v>6</v>
      </c>
      <c r="B467" s="212" t="s">
        <v>216</v>
      </c>
      <c r="C467" s="177">
        <v>962.97</v>
      </c>
      <c r="D467" s="289">
        <v>791.64</v>
      </c>
      <c r="E467" s="154">
        <f t="shared" si="32"/>
        <v>0.8220816847876881</v>
      </c>
      <c r="F467" s="149"/>
      <c r="G467" s="31"/>
    </row>
    <row r="468" spans="1:7" ht="12.75" customHeight="1">
      <c r="A468" s="18">
        <v>7</v>
      </c>
      <c r="B468" s="212" t="s">
        <v>217</v>
      </c>
      <c r="C468" s="177">
        <v>1404.6</v>
      </c>
      <c r="D468" s="289">
        <v>1304.13</v>
      </c>
      <c r="E468" s="154">
        <f t="shared" si="32"/>
        <v>0.9284707390004273</v>
      </c>
      <c r="F468" s="149"/>
      <c r="G468" s="31"/>
    </row>
    <row r="469" spans="1:7" ht="12.75" customHeight="1">
      <c r="A469" s="18">
        <v>8</v>
      </c>
      <c r="B469" s="212" t="s">
        <v>218</v>
      </c>
      <c r="C469" s="177">
        <v>1867.48</v>
      </c>
      <c r="D469" s="289">
        <v>1726.93</v>
      </c>
      <c r="E469" s="154">
        <f t="shared" si="32"/>
        <v>0.9247381498061559</v>
      </c>
      <c r="F469" s="149"/>
      <c r="G469" s="31"/>
    </row>
    <row r="470" spans="1:7" ht="12.75" customHeight="1">
      <c r="A470" s="18">
        <v>9</v>
      </c>
      <c r="B470" s="212" t="s">
        <v>219</v>
      </c>
      <c r="C470" s="177">
        <v>1008.04</v>
      </c>
      <c r="D470" s="289">
        <v>877.4100000000001</v>
      </c>
      <c r="E470" s="154">
        <f t="shared" si="32"/>
        <v>0.8704118884171265</v>
      </c>
      <c r="F470" s="149"/>
      <c r="G470" s="31"/>
    </row>
    <row r="471" spans="1:7" ht="12.75" customHeight="1">
      <c r="A471" s="18">
        <v>10</v>
      </c>
      <c r="B471" s="212" t="s">
        <v>220</v>
      </c>
      <c r="C471" s="177">
        <v>1986.1999999999998</v>
      </c>
      <c r="D471" s="289">
        <v>1750.69</v>
      </c>
      <c r="E471" s="154">
        <f t="shared" si="32"/>
        <v>0.8814268452321016</v>
      </c>
      <c r="F471" s="149"/>
      <c r="G471" s="31"/>
    </row>
    <row r="472" spans="1:7" ht="12.75" customHeight="1">
      <c r="A472" s="18">
        <v>11</v>
      </c>
      <c r="B472" s="212" t="s">
        <v>221</v>
      </c>
      <c r="C472" s="177">
        <v>1089.65</v>
      </c>
      <c r="D472" s="289">
        <v>996.61</v>
      </c>
      <c r="E472" s="154">
        <f t="shared" si="32"/>
        <v>0.9146147845638507</v>
      </c>
      <c r="F472" s="149"/>
      <c r="G472" s="31"/>
    </row>
    <row r="473" spans="1:7" ht="12.75" customHeight="1">
      <c r="A473" s="18">
        <v>12</v>
      </c>
      <c r="B473" s="212" t="s">
        <v>222</v>
      </c>
      <c r="C473" s="177">
        <v>1202.6100000000001</v>
      </c>
      <c r="D473" s="289">
        <v>1062.96</v>
      </c>
      <c r="E473" s="154">
        <f t="shared" si="32"/>
        <v>0.8838775662933119</v>
      </c>
      <c r="F473" s="149"/>
      <c r="G473" s="31"/>
    </row>
    <row r="474" spans="1:7" ht="12.75" customHeight="1">
      <c r="A474" s="18">
        <v>13</v>
      </c>
      <c r="B474" s="212" t="s">
        <v>223</v>
      </c>
      <c r="C474" s="177">
        <v>3197.3999999999996</v>
      </c>
      <c r="D474" s="289">
        <v>3059.73</v>
      </c>
      <c r="E474" s="154">
        <f t="shared" si="32"/>
        <v>0.9569431413023083</v>
      </c>
      <c r="F474" s="149"/>
      <c r="G474" s="31"/>
    </row>
    <row r="475" spans="1:7" ht="12.75" customHeight="1">
      <c r="A475" s="18">
        <v>14</v>
      </c>
      <c r="B475" s="212" t="s">
        <v>224</v>
      </c>
      <c r="C475" s="177">
        <v>1094.8400000000001</v>
      </c>
      <c r="D475" s="289">
        <v>917.37</v>
      </c>
      <c r="E475" s="154">
        <f t="shared" si="32"/>
        <v>0.8379032552701764</v>
      </c>
      <c r="F475" s="149"/>
      <c r="G475" s="31"/>
    </row>
    <row r="476" spans="1:7" ht="12.75" customHeight="1">
      <c r="A476" s="18">
        <v>15</v>
      </c>
      <c r="B476" s="212" t="s">
        <v>225</v>
      </c>
      <c r="C476" s="177">
        <v>1757.61</v>
      </c>
      <c r="D476" s="289">
        <v>1634.43</v>
      </c>
      <c r="E476" s="154">
        <f t="shared" si="32"/>
        <v>0.9299161930121017</v>
      </c>
      <c r="F476" s="149"/>
      <c r="G476" s="31"/>
    </row>
    <row r="477" spans="1:7" ht="12.75" customHeight="1">
      <c r="A477" s="18">
        <v>16</v>
      </c>
      <c r="B477" s="212" t="s">
        <v>226</v>
      </c>
      <c r="C477" s="177">
        <v>1780.23</v>
      </c>
      <c r="D477" s="289">
        <v>1651.26</v>
      </c>
      <c r="E477" s="154">
        <f t="shared" si="32"/>
        <v>0.9275543047808429</v>
      </c>
      <c r="F477" s="149"/>
      <c r="G477" s="31"/>
    </row>
    <row r="478" spans="1:7" ht="12.75" customHeight="1">
      <c r="A478" s="18">
        <v>17</v>
      </c>
      <c r="B478" s="212" t="s">
        <v>227</v>
      </c>
      <c r="C478" s="177">
        <v>1572.53</v>
      </c>
      <c r="D478" s="289">
        <v>1398.02</v>
      </c>
      <c r="E478" s="154">
        <f t="shared" si="32"/>
        <v>0.8890259645284987</v>
      </c>
      <c r="F478" s="149"/>
      <c r="G478" s="31"/>
    </row>
    <row r="479" spans="1:7" ht="12.75" customHeight="1">
      <c r="A479" s="18">
        <v>18</v>
      </c>
      <c r="B479" s="212" t="s">
        <v>228</v>
      </c>
      <c r="C479" s="177">
        <v>2436.73</v>
      </c>
      <c r="D479" s="289">
        <v>2153.11</v>
      </c>
      <c r="E479" s="154">
        <f t="shared" si="32"/>
        <v>0.883606308454363</v>
      </c>
      <c r="F479" s="149"/>
      <c r="G479" s="31"/>
    </row>
    <row r="480" spans="1:7" ht="12.75" customHeight="1">
      <c r="A480" s="18">
        <v>19</v>
      </c>
      <c r="B480" s="212" t="s">
        <v>229</v>
      </c>
      <c r="C480" s="177">
        <v>1130.92</v>
      </c>
      <c r="D480" s="289">
        <v>1052.26</v>
      </c>
      <c r="E480" s="154">
        <f t="shared" si="32"/>
        <v>0.9304460085594028</v>
      </c>
      <c r="F480" s="149"/>
      <c r="G480" s="31"/>
    </row>
    <row r="481" spans="1:7" ht="12.75" customHeight="1">
      <c r="A481" s="18">
        <v>20</v>
      </c>
      <c r="B481" s="212" t="s">
        <v>230</v>
      </c>
      <c r="C481" s="177">
        <v>2339.83</v>
      </c>
      <c r="D481" s="289">
        <v>2151.0699999999997</v>
      </c>
      <c r="E481" s="154">
        <f t="shared" si="32"/>
        <v>0.9193274725086864</v>
      </c>
      <c r="F481" s="149"/>
      <c r="G481" s="31"/>
    </row>
    <row r="482" spans="1:7" ht="12.75" customHeight="1">
      <c r="A482" s="18">
        <v>21</v>
      </c>
      <c r="B482" s="212" t="s">
        <v>231</v>
      </c>
      <c r="C482" s="177">
        <v>770.0899999999999</v>
      </c>
      <c r="D482" s="289">
        <v>692.4300000000001</v>
      </c>
      <c r="E482" s="154">
        <f t="shared" si="32"/>
        <v>0.8991546442623591</v>
      </c>
      <c r="F482" s="149"/>
      <c r="G482" s="31"/>
    </row>
    <row r="483" spans="1:7" ht="12.75" customHeight="1">
      <c r="A483" s="18">
        <v>22</v>
      </c>
      <c r="B483" s="212" t="s">
        <v>232</v>
      </c>
      <c r="C483" s="177">
        <v>744.31</v>
      </c>
      <c r="D483" s="289">
        <v>667.8199999999999</v>
      </c>
      <c r="E483" s="154">
        <f t="shared" si="32"/>
        <v>0.8972336795152557</v>
      </c>
      <c r="F483" s="149"/>
      <c r="G483" s="31"/>
    </row>
    <row r="484" spans="1:7" ht="12.75" customHeight="1">
      <c r="A484" s="18">
        <v>23</v>
      </c>
      <c r="B484" s="212" t="s">
        <v>233</v>
      </c>
      <c r="C484" s="177">
        <v>3385.99</v>
      </c>
      <c r="D484" s="289">
        <v>3059.71</v>
      </c>
      <c r="E484" s="154">
        <f t="shared" si="32"/>
        <v>0.9036382269291995</v>
      </c>
      <c r="F484" s="149"/>
      <c r="G484" s="31" t="s">
        <v>12</v>
      </c>
    </row>
    <row r="485" spans="1:7" ht="12.75" customHeight="1">
      <c r="A485" s="18">
        <v>24</v>
      </c>
      <c r="B485" s="212" t="s">
        <v>234</v>
      </c>
      <c r="C485" s="177">
        <v>2632.44</v>
      </c>
      <c r="D485" s="289">
        <v>2284.46</v>
      </c>
      <c r="E485" s="154">
        <f t="shared" si="32"/>
        <v>0.867810852289131</v>
      </c>
      <c r="F485" s="149"/>
      <c r="G485" s="31"/>
    </row>
    <row r="486" spans="1:8" ht="12.75" customHeight="1">
      <c r="A486" s="18">
        <v>25</v>
      </c>
      <c r="B486" s="212" t="s">
        <v>235</v>
      </c>
      <c r="C486" s="177">
        <v>1816.9299999999998</v>
      </c>
      <c r="D486" s="289">
        <v>1694.1799999999998</v>
      </c>
      <c r="E486" s="154">
        <f t="shared" si="32"/>
        <v>0.9324409856185985</v>
      </c>
      <c r="F486" s="149"/>
      <c r="G486" s="31"/>
      <c r="H486" s="10" t="s">
        <v>12</v>
      </c>
    </row>
    <row r="487" spans="1:7" ht="12.75" customHeight="1">
      <c r="A487" s="18">
        <v>26</v>
      </c>
      <c r="B487" s="212" t="s">
        <v>236</v>
      </c>
      <c r="C487" s="177">
        <v>1513.51</v>
      </c>
      <c r="D487" s="289">
        <v>1264.03</v>
      </c>
      <c r="E487" s="154">
        <f t="shared" si="32"/>
        <v>0.8351646173464331</v>
      </c>
      <c r="F487" s="149"/>
      <c r="G487" s="31" t="s">
        <v>12</v>
      </c>
    </row>
    <row r="488" spans="1:7" ht="12.75" customHeight="1">
      <c r="A488" s="18">
        <v>27</v>
      </c>
      <c r="B488" s="212" t="s">
        <v>237</v>
      </c>
      <c r="C488" s="177">
        <v>2151.77</v>
      </c>
      <c r="D488" s="289">
        <v>1850.82</v>
      </c>
      <c r="E488" s="154">
        <f t="shared" si="32"/>
        <v>0.860138397691203</v>
      </c>
      <c r="F488" s="149"/>
      <c r="G488" s="31" t="s">
        <v>12</v>
      </c>
    </row>
    <row r="489" spans="1:7" ht="12.75" customHeight="1">
      <c r="A489" s="18">
        <v>28</v>
      </c>
      <c r="B489" s="212" t="s">
        <v>238</v>
      </c>
      <c r="C489" s="177">
        <v>1102.6100000000001</v>
      </c>
      <c r="D489" s="289">
        <v>897.28</v>
      </c>
      <c r="E489" s="154">
        <f t="shared" si="32"/>
        <v>0.813778217139333</v>
      </c>
      <c r="F489" s="149"/>
      <c r="G489" s="31" t="s">
        <v>12</v>
      </c>
    </row>
    <row r="490" spans="1:7" ht="12.75" customHeight="1">
      <c r="A490" s="18">
        <v>29</v>
      </c>
      <c r="B490" s="212" t="s">
        <v>239</v>
      </c>
      <c r="C490" s="177">
        <v>863.96</v>
      </c>
      <c r="D490" s="289">
        <v>712.49</v>
      </c>
      <c r="E490" s="154">
        <f t="shared" si="32"/>
        <v>0.8246793833047826</v>
      </c>
      <c r="F490" s="149"/>
      <c r="G490" s="31"/>
    </row>
    <row r="491" spans="1:7" ht="12.75" customHeight="1">
      <c r="A491" s="18">
        <v>30</v>
      </c>
      <c r="B491" s="212" t="s">
        <v>240</v>
      </c>
      <c r="C491" s="177">
        <v>1055.51</v>
      </c>
      <c r="D491" s="289">
        <v>821.29</v>
      </c>
      <c r="E491" s="154">
        <f t="shared" si="32"/>
        <v>0.7780977915889001</v>
      </c>
      <c r="F491" s="149"/>
      <c r="G491" s="31"/>
    </row>
    <row r="492" spans="1:7" ht="12.75" customHeight="1">
      <c r="A492" s="18">
        <v>31</v>
      </c>
      <c r="B492" s="212" t="s">
        <v>241</v>
      </c>
      <c r="C492" s="177">
        <v>1059.48</v>
      </c>
      <c r="D492" s="289">
        <v>886.02</v>
      </c>
      <c r="E492" s="154">
        <f t="shared" si="32"/>
        <v>0.8362781741986635</v>
      </c>
      <c r="F492" s="149"/>
      <c r="G492" s="31"/>
    </row>
    <row r="493" spans="1:7" ht="12.75" customHeight="1">
      <c r="A493" s="34"/>
      <c r="B493" s="1" t="s">
        <v>27</v>
      </c>
      <c r="C493" s="178">
        <v>50624.36</v>
      </c>
      <c r="D493" s="152">
        <v>44382.39</v>
      </c>
      <c r="E493" s="145">
        <f t="shared" si="32"/>
        <v>0.8767002684083315</v>
      </c>
      <c r="F493" s="42"/>
      <c r="G493" s="31"/>
    </row>
    <row r="494" spans="1:8" ht="14.25" customHeight="1">
      <c r="A494" s="40"/>
      <c r="B494" s="2"/>
      <c r="C494" s="65"/>
      <c r="D494" s="65"/>
      <c r="E494" s="84"/>
      <c r="F494" s="26"/>
      <c r="G494" s="26"/>
      <c r="H494" s="26" t="s">
        <v>12</v>
      </c>
    </row>
    <row r="495" spans="1:8" ht="14.25">
      <c r="A495" s="9" t="s">
        <v>121</v>
      </c>
      <c r="F495" s="85"/>
      <c r="G495" s="85"/>
      <c r="H495" s="86"/>
    </row>
    <row r="496" spans="1:8" ht="6.75" customHeight="1">
      <c r="A496" s="9"/>
      <c r="F496" s="26"/>
      <c r="G496" s="26"/>
      <c r="H496" s="26"/>
    </row>
    <row r="497" spans="1:8" ht="28.5">
      <c r="A497" s="88" t="s">
        <v>39</v>
      </c>
      <c r="B497" s="88" t="s">
        <v>117</v>
      </c>
      <c r="C497" s="88" t="s">
        <v>118</v>
      </c>
      <c r="D497" s="88" t="s">
        <v>50</v>
      </c>
      <c r="F497" s="26"/>
      <c r="G497" s="192"/>
      <c r="H497" s="192"/>
    </row>
    <row r="498" spans="1:4" ht="18.75" customHeight="1">
      <c r="A498" s="53">
        <f>C535</f>
        <v>1210.559538</v>
      </c>
      <c r="B498" s="53">
        <f>D535</f>
        <v>1202.61</v>
      </c>
      <c r="C498" s="87">
        <f>E535</f>
        <v>1202.61</v>
      </c>
      <c r="D498" s="35">
        <f>C498/B498</f>
        <v>1</v>
      </c>
    </row>
    <row r="499" ht="7.5" customHeight="1">
      <c r="A499" s="9"/>
    </row>
    <row r="500" ht="14.25">
      <c r="A500" s="9" t="s">
        <v>120</v>
      </c>
    </row>
    <row r="501" ht="6.75" customHeight="1">
      <c r="A501" s="9"/>
    </row>
    <row r="502" spans="1:7" ht="33" customHeight="1">
      <c r="A502" s="88" t="s">
        <v>20</v>
      </c>
      <c r="B502" s="88" t="s">
        <v>31</v>
      </c>
      <c r="C502" s="61" t="s">
        <v>39</v>
      </c>
      <c r="D502" s="88" t="s">
        <v>119</v>
      </c>
      <c r="E502" s="88" t="s">
        <v>125</v>
      </c>
      <c r="F502" s="88" t="s">
        <v>51</v>
      </c>
      <c r="G502" s="88" t="s">
        <v>113</v>
      </c>
    </row>
    <row r="503" spans="1:7" ht="14.25">
      <c r="A503" s="89">
        <v>1</v>
      </c>
      <c r="B503" s="89">
        <v>2</v>
      </c>
      <c r="C503" s="90">
        <v>3</v>
      </c>
      <c r="D503" s="89">
        <v>4</v>
      </c>
      <c r="E503" s="91">
        <v>5</v>
      </c>
      <c r="F503" s="90">
        <v>6</v>
      </c>
      <c r="G503" s="89">
        <v>7</v>
      </c>
    </row>
    <row r="504" spans="1:8" ht="12.75" customHeight="1">
      <c r="A504" s="196">
        <v>1</v>
      </c>
      <c r="B504" s="212" t="s">
        <v>211</v>
      </c>
      <c r="C504" s="274">
        <v>34.809552</v>
      </c>
      <c r="D504" s="274">
        <v>35.25</v>
      </c>
      <c r="E504" s="274">
        <v>35.25</v>
      </c>
      <c r="F504" s="275">
        <f aca="true" t="shared" si="33" ref="F504:F534">D504-E504</f>
        <v>0</v>
      </c>
      <c r="G504" s="205">
        <f aca="true" t="shared" si="34" ref="G504:G534">E504/D504</f>
        <v>1</v>
      </c>
      <c r="H504" s="198"/>
    </row>
    <row r="505" spans="1:8" ht="12.75" customHeight="1">
      <c r="A505" s="196">
        <v>2</v>
      </c>
      <c r="B505" s="212" t="s">
        <v>212</v>
      </c>
      <c r="C505" s="274">
        <v>38.07318599999999</v>
      </c>
      <c r="D505" s="274">
        <v>38.51</v>
      </c>
      <c r="E505" s="274">
        <v>38.51</v>
      </c>
      <c r="F505" s="275">
        <f t="shared" si="33"/>
        <v>0</v>
      </c>
      <c r="G505" s="205">
        <f t="shared" si="34"/>
        <v>1</v>
      </c>
      <c r="H505" s="198"/>
    </row>
    <row r="506" spans="1:8" ht="12.75" customHeight="1">
      <c r="A506" s="196">
        <v>3</v>
      </c>
      <c r="B506" s="212" t="s">
        <v>213</v>
      </c>
      <c r="C506" s="274">
        <v>83.024394</v>
      </c>
      <c r="D506" s="274">
        <v>80.84</v>
      </c>
      <c r="E506" s="274">
        <v>80.84</v>
      </c>
      <c r="F506" s="275">
        <f t="shared" si="33"/>
        <v>0</v>
      </c>
      <c r="G506" s="205">
        <f t="shared" si="34"/>
        <v>1</v>
      </c>
      <c r="H506" s="198"/>
    </row>
    <row r="507" spans="1:8" ht="12.75" customHeight="1">
      <c r="A507" s="196">
        <v>4</v>
      </c>
      <c r="B507" s="212" t="s">
        <v>214</v>
      </c>
      <c r="C507" s="274">
        <v>31.557048</v>
      </c>
      <c r="D507" s="274">
        <v>31.3</v>
      </c>
      <c r="E507" s="274">
        <v>31.3</v>
      </c>
      <c r="F507" s="275">
        <f t="shared" si="33"/>
        <v>0</v>
      </c>
      <c r="G507" s="205">
        <f t="shared" si="34"/>
        <v>1</v>
      </c>
      <c r="H507" s="198"/>
    </row>
    <row r="508" spans="1:8" ht="12.75" customHeight="1">
      <c r="A508" s="196">
        <v>5</v>
      </c>
      <c r="B508" s="212" t="s">
        <v>215</v>
      </c>
      <c r="C508" s="274">
        <v>21.021389999999997</v>
      </c>
      <c r="D508" s="274">
        <v>20.34</v>
      </c>
      <c r="E508" s="274">
        <v>20.34</v>
      </c>
      <c r="F508" s="275">
        <f t="shared" si="33"/>
        <v>0</v>
      </c>
      <c r="G508" s="205">
        <f t="shared" si="34"/>
        <v>1</v>
      </c>
      <c r="H508" s="198"/>
    </row>
    <row r="509" spans="1:8" ht="12.75" customHeight="1">
      <c r="A509" s="196">
        <v>6</v>
      </c>
      <c r="B509" s="212" t="s">
        <v>216</v>
      </c>
      <c r="C509" s="274">
        <v>23.360916</v>
      </c>
      <c r="D509" s="274">
        <v>22.1</v>
      </c>
      <c r="E509" s="274">
        <v>22.1</v>
      </c>
      <c r="F509" s="275">
        <f t="shared" si="33"/>
        <v>0</v>
      </c>
      <c r="G509" s="205">
        <f t="shared" si="34"/>
        <v>1</v>
      </c>
      <c r="H509" s="198"/>
    </row>
    <row r="510" spans="1:8" ht="12.75" customHeight="1">
      <c r="A510" s="196">
        <v>7</v>
      </c>
      <c r="B510" s="212" t="s">
        <v>217</v>
      </c>
      <c r="C510" s="274">
        <v>33.182981999999996</v>
      </c>
      <c r="D510" s="274">
        <v>34.91</v>
      </c>
      <c r="E510" s="274">
        <v>34.91</v>
      </c>
      <c r="F510" s="275">
        <f t="shared" si="33"/>
        <v>0</v>
      </c>
      <c r="G510" s="205">
        <f t="shared" si="34"/>
        <v>1</v>
      </c>
      <c r="H510" s="198"/>
    </row>
    <row r="511" spans="1:8" ht="12.75" customHeight="1">
      <c r="A511" s="196">
        <v>8</v>
      </c>
      <c r="B511" s="212" t="s">
        <v>218</v>
      </c>
      <c r="C511" s="274">
        <v>44.360364</v>
      </c>
      <c r="D511" s="274">
        <v>45.33</v>
      </c>
      <c r="E511" s="274">
        <v>45.33</v>
      </c>
      <c r="F511" s="275">
        <f t="shared" si="33"/>
        <v>0</v>
      </c>
      <c r="G511" s="205">
        <f t="shared" si="34"/>
        <v>1</v>
      </c>
      <c r="H511" s="198"/>
    </row>
    <row r="512" spans="1:8" ht="12.75" customHeight="1">
      <c r="A512" s="196">
        <v>9</v>
      </c>
      <c r="B512" s="212" t="s">
        <v>219</v>
      </c>
      <c r="C512" s="274">
        <v>24.149238</v>
      </c>
      <c r="D512" s="274">
        <v>23.42</v>
      </c>
      <c r="E512" s="274">
        <v>23.42</v>
      </c>
      <c r="F512" s="275">
        <f t="shared" si="33"/>
        <v>0</v>
      </c>
      <c r="G512" s="205">
        <f t="shared" si="34"/>
        <v>1</v>
      </c>
      <c r="H512" s="198"/>
    </row>
    <row r="513" spans="1:8" ht="12.75" customHeight="1">
      <c r="A513" s="196">
        <v>10</v>
      </c>
      <c r="B513" s="212" t="s">
        <v>220</v>
      </c>
      <c r="C513" s="274">
        <v>47.51174399999999</v>
      </c>
      <c r="D513" s="274">
        <v>47.16</v>
      </c>
      <c r="E513" s="274">
        <v>47.16</v>
      </c>
      <c r="F513" s="275">
        <f t="shared" si="33"/>
        <v>0</v>
      </c>
      <c r="G513" s="205">
        <f t="shared" si="34"/>
        <v>1</v>
      </c>
      <c r="H513" s="198"/>
    </row>
    <row r="514" spans="1:8" ht="12.75" customHeight="1">
      <c r="A514" s="196">
        <v>11</v>
      </c>
      <c r="B514" s="212" t="s">
        <v>221</v>
      </c>
      <c r="C514" s="274">
        <v>26.08077</v>
      </c>
      <c r="D514" s="274">
        <v>26.49</v>
      </c>
      <c r="E514" s="274">
        <v>26.49</v>
      </c>
      <c r="F514" s="275">
        <f t="shared" si="33"/>
        <v>0</v>
      </c>
      <c r="G514" s="205">
        <f t="shared" si="34"/>
        <v>1</v>
      </c>
      <c r="H514" s="198"/>
    </row>
    <row r="515" spans="1:8" ht="12.75" customHeight="1">
      <c r="A515" s="196">
        <v>12</v>
      </c>
      <c r="B515" s="212" t="s">
        <v>222</v>
      </c>
      <c r="C515" s="274">
        <v>28.984428000000005</v>
      </c>
      <c r="D515" s="274">
        <v>28.08</v>
      </c>
      <c r="E515" s="274">
        <v>28.08</v>
      </c>
      <c r="F515" s="275">
        <f t="shared" si="33"/>
        <v>0</v>
      </c>
      <c r="G515" s="205">
        <f t="shared" si="34"/>
        <v>1</v>
      </c>
      <c r="H515" s="198"/>
    </row>
    <row r="516" spans="1:8" ht="12.75" customHeight="1">
      <c r="A516" s="196">
        <v>13</v>
      </c>
      <c r="B516" s="212" t="s">
        <v>223</v>
      </c>
      <c r="C516" s="274">
        <v>75.931404</v>
      </c>
      <c r="D516" s="274">
        <v>77.63</v>
      </c>
      <c r="E516" s="274">
        <v>77.63</v>
      </c>
      <c r="F516" s="275">
        <f t="shared" si="33"/>
        <v>0</v>
      </c>
      <c r="G516" s="205">
        <f t="shared" si="34"/>
        <v>1</v>
      </c>
      <c r="H516" s="198"/>
    </row>
    <row r="517" spans="1:8" ht="12.75" customHeight="1">
      <c r="A517" s="196">
        <v>14</v>
      </c>
      <c r="B517" s="212" t="s">
        <v>224</v>
      </c>
      <c r="C517" s="274">
        <v>26.042610000000003</v>
      </c>
      <c r="D517" s="274">
        <v>26.1</v>
      </c>
      <c r="E517" s="274">
        <v>26.1</v>
      </c>
      <c r="F517" s="275">
        <f t="shared" si="33"/>
        <v>0</v>
      </c>
      <c r="G517" s="205">
        <f t="shared" si="34"/>
        <v>1</v>
      </c>
      <c r="H517" s="198"/>
    </row>
    <row r="518" spans="1:8" ht="12.75" customHeight="1">
      <c r="A518" s="196">
        <v>15</v>
      </c>
      <c r="B518" s="212" t="s">
        <v>225</v>
      </c>
      <c r="C518" s="274">
        <v>41.611572</v>
      </c>
      <c r="D518" s="274">
        <v>42.9</v>
      </c>
      <c r="E518" s="274">
        <v>42.9</v>
      </c>
      <c r="F518" s="275">
        <f t="shared" si="33"/>
        <v>0</v>
      </c>
      <c r="G518" s="205">
        <f t="shared" si="34"/>
        <v>1</v>
      </c>
      <c r="H518" s="198"/>
    </row>
    <row r="519" spans="1:8" ht="12.75" customHeight="1">
      <c r="A519" s="196">
        <v>16</v>
      </c>
      <c r="B519" s="212" t="s">
        <v>226</v>
      </c>
      <c r="C519" s="274">
        <v>41.75817</v>
      </c>
      <c r="D519" s="274">
        <v>44.57</v>
      </c>
      <c r="E519" s="274">
        <v>44.57</v>
      </c>
      <c r="F519" s="275">
        <f t="shared" si="33"/>
        <v>0</v>
      </c>
      <c r="G519" s="205">
        <f t="shared" si="34"/>
        <v>1</v>
      </c>
      <c r="H519" s="198"/>
    </row>
    <row r="520" spans="1:8" ht="12.75" customHeight="1">
      <c r="A520" s="196">
        <v>17</v>
      </c>
      <c r="B520" s="212" t="s">
        <v>227</v>
      </c>
      <c r="C520" s="274">
        <v>37.948848000000005</v>
      </c>
      <c r="D520" s="274">
        <v>36.3</v>
      </c>
      <c r="E520" s="274">
        <v>36.3</v>
      </c>
      <c r="F520" s="275">
        <f t="shared" si="33"/>
        <v>0</v>
      </c>
      <c r="G520" s="205">
        <f t="shared" si="34"/>
        <v>1</v>
      </c>
      <c r="H520" s="198"/>
    </row>
    <row r="521" spans="1:8" ht="12.75" customHeight="1">
      <c r="A521" s="196">
        <v>18</v>
      </c>
      <c r="B521" s="212" t="s">
        <v>228</v>
      </c>
      <c r="C521" s="274">
        <v>58.715838</v>
      </c>
      <c r="D521" s="274">
        <v>56.35</v>
      </c>
      <c r="E521" s="274">
        <v>56.35</v>
      </c>
      <c r="F521" s="275">
        <f t="shared" si="33"/>
        <v>0</v>
      </c>
      <c r="G521" s="205">
        <f t="shared" si="34"/>
        <v>1</v>
      </c>
      <c r="H521" s="198"/>
    </row>
    <row r="522" spans="1:8" ht="12.75" customHeight="1">
      <c r="A522" s="196">
        <v>19</v>
      </c>
      <c r="B522" s="212" t="s">
        <v>229</v>
      </c>
      <c r="C522" s="274">
        <v>26.642357999999998</v>
      </c>
      <c r="D522" s="274">
        <v>28.2</v>
      </c>
      <c r="E522" s="274">
        <v>28.2</v>
      </c>
      <c r="F522" s="275">
        <f t="shared" si="33"/>
        <v>0</v>
      </c>
      <c r="G522" s="205">
        <f t="shared" si="34"/>
        <v>1</v>
      </c>
      <c r="H522" s="198"/>
    </row>
    <row r="523" spans="1:8" s="229" customFormat="1" ht="12.75" customHeight="1">
      <c r="A523" s="196">
        <v>20</v>
      </c>
      <c r="B523" s="212" t="s">
        <v>230</v>
      </c>
      <c r="C523" s="274">
        <v>55.49481599999999</v>
      </c>
      <c r="D523" s="274">
        <v>56.82</v>
      </c>
      <c r="E523" s="274">
        <v>56.82</v>
      </c>
      <c r="F523" s="275">
        <f aca="true" t="shared" si="35" ref="F523:F531">D523-E523</f>
        <v>0</v>
      </c>
      <c r="G523" s="205">
        <f aca="true" t="shared" si="36" ref="G523:G531">E523/D523</f>
        <v>1</v>
      </c>
      <c r="H523" s="198"/>
    </row>
    <row r="524" spans="1:8" s="229" customFormat="1" ht="12.75" customHeight="1">
      <c r="A524" s="196">
        <v>21</v>
      </c>
      <c r="B524" s="212" t="s">
        <v>231</v>
      </c>
      <c r="C524" s="274">
        <v>18.384215999999995</v>
      </c>
      <c r="D524" s="274">
        <v>18.1</v>
      </c>
      <c r="E524" s="274">
        <v>18.1</v>
      </c>
      <c r="F524" s="275">
        <f t="shared" si="35"/>
        <v>0</v>
      </c>
      <c r="G524" s="205">
        <f t="shared" si="36"/>
        <v>1</v>
      </c>
      <c r="H524" s="198"/>
    </row>
    <row r="525" spans="1:8" s="229" customFormat="1" ht="12.75" customHeight="1">
      <c r="A525" s="196">
        <v>22</v>
      </c>
      <c r="B525" s="212" t="s">
        <v>232</v>
      </c>
      <c r="C525" s="274">
        <v>17.679846</v>
      </c>
      <c r="D525" s="274">
        <v>18</v>
      </c>
      <c r="E525" s="274">
        <v>18</v>
      </c>
      <c r="F525" s="275">
        <f t="shared" si="35"/>
        <v>0</v>
      </c>
      <c r="G525" s="205">
        <f t="shared" si="36"/>
        <v>1</v>
      </c>
      <c r="H525" s="198"/>
    </row>
    <row r="526" spans="1:8" s="229" customFormat="1" ht="12.75" customHeight="1">
      <c r="A526" s="196">
        <v>23</v>
      </c>
      <c r="B526" s="212" t="s">
        <v>233</v>
      </c>
      <c r="C526" s="274">
        <v>80.93513399999999</v>
      </c>
      <c r="D526" s="274">
        <v>80.24</v>
      </c>
      <c r="E526" s="274">
        <v>80.24</v>
      </c>
      <c r="F526" s="275">
        <f t="shared" si="35"/>
        <v>0</v>
      </c>
      <c r="G526" s="205">
        <f t="shared" si="36"/>
        <v>1</v>
      </c>
      <c r="H526" s="198"/>
    </row>
    <row r="527" spans="1:8" s="229" customFormat="1" ht="12.75" customHeight="1">
      <c r="A527" s="196">
        <v>24</v>
      </c>
      <c r="B527" s="212" t="s">
        <v>234</v>
      </c>
      <c r="C527" s="274">
        <v>63.06798599999999</v>
      </c>
      <c r="D527" s="274">
        <v>62.13</v>
      </c>
      <c r="E527" s="274">
        <v>62.13</v>
      </c>
      <c r="F527" s="275">
        <f t="shared" si="35"/>
        <v>0</v>
      </c>
      <c r="G527" s="205">
        <f t="shared" si="36"/>
        <v>1</v>
      </c>
      <c r="H527" s="198"/>
    </row>
    <row r="528" spans="1:8" ht="12.75" customHeight="1">
      <c r="A528" s="196">
        <v>25</v>
      </c>
      <c r="B528" s="212" t="s">
        <v>235</v>
      </c>
      <c r="C528" s="274">
        <v>43.28138999999999</v>
      </c>
      <c r="D528" s="274">
        <v>43.19</v>
      </c>
      <c r="E528" s="274">
        <v>43.19</v>
      </c>
      <c r="F528" s="275">
        <f t="shared" si="35"/>
        <v>0</v>
      </c>
      <c r="G528" s="205">
        <f t="shared" si="36"/>
        <v>1</v>
      </c>
      <c r="H528" s="198"/>
    </row>
    <row r="529" spans="1:8" ht="12.75" customHeight="1">
      <c r="A529" s="196">
        <v>26</v>
      </c>
      <c r="B529" s="212" t="s">
        <v>236</v>
      </c>
      <c r="C529" s="274">
        <v>36.784332</v>
      </c>
      <c r="D529" s="274">
        <v>34.16</v>
      </c>
      <c r="E529" s="274">
        <v>34.16</v>
      </c>
      <c r="F529" s="275">
        <f t="shared" si="35"/>
        <v>0</v>
      </c>
      <c r="G529" s="205">
        <f t="shared" si="36"/>
        <v>1</v>
      </c>
      <c r="H529" s="198"/>
    </row>
    <row r="530" spans="1:8" ht="12.75" customHeight="1">
      <c r="A530" s="196">
        <v>27</v>
      </c>
      <c r="B530" s="212" t="s">
        <v>237</v>
      </c>
      <c r="C530" s="274">
        <v>51.410106000000006</v>
      </c>
      <c r="D530" s="274">
        <v>51.2</v>
      </c>
      <c r="E530" s="274">
        <v>51.2</v>
      </c>
      <c r="F530" s="275">
        <f t="shared" si="35"/>
        <v>0</v>
      </c>
      <c r="G530" s="205">
        <f t="shared" si="36"/>
        <v>1</v>
      </c>
      <c r="H530" s="198"/>
    </row>
    <row r="531" spans="1:8" ht="12.75" customHeight="1">
      <c r="A531" s="196">
        <v>28</v>
      </c>
      <c r="B531" s="212" t="s">
        <v>238</v>
      </c>
      <c r="C531" s="274">
        <v>26.756838000000002</v>
      </c>
      <c r="D531" s="274">
        <v>25</v>
      </c>
      <c r="E531" s="274">
        <v>25</v>
      </c>
      <c r="F531" s="275">
        <f t="shared" si="35"/>
        <v>0</v>
      </c>
      <c r="G531" s="205">
        <f t="shared" si="36"/>
        <v>1</v>
      </c>
      <c r="H531" s="198"/>
    </row>
    <row r="532" spans="1:8" ht="12.75" customHeight="1">
      <c r="A532" s="196">
        <v>29</v>
      </c>
      <c r="B532" s="212" t="s">
        <v>239</v>
      </c>
      <c r="C532" s="274">
        <v>21.074813999999996</v>
      </c>
      <c r="D532" s="274">
        <v>19.31</v>
      </c>
      <c r="E532" s="274">
        <v>19.31</v>
      </c>
      <c r="F532" s="275">
        <f t="shared" si="33"/>
        <v>0</v>
      </c>
      <c r="G532" s="205">
        <f t="shared" si="34"/>
        <v>1</v>
      </c>
      <c r="H532" s="198"/>
    </row>
    <row r="533" spans="1:8" ht="12.75" customHeight="1">
      <c r="A533" s="196">
        <v>30</v>
      </c>
      <c r="B533" s="212" t="s">
        <v>240</v>
      </c>
      <c r="C533" s="274">
        <v>25.548755999999997</v>
      </c>
      <c r="D533" s="274">
        <v>24.07</v>
      </c>
      <c r="E533" s="274">
        <v>24.07</v>
      </c>
      <c r="F533" s="275">
        <f t="shared" si="33"/>
        <v>0</v>
      </c>
      <c r="G533" s="205">
        <f t="shared" si="34"/>
        <v>1</v>
      </c>
      <c r="H533" s="198"/>
    </row>
    <row r="534" spans="1:8" s="229" customFormat="1" ht="12.75" customHeight="1">
      <c r="A534" s="196">
        <v>31</v>
      </c>
      <c r="B534" s="212" t="s">
        <v>241</v>
      </c>
      <c r="C534" s="274">
        <v>25.374492000000004</v>
      </c>
      <c r="D534" s="274">
        <v>24.61</v>
      </c>
      <c r="E534" s="274">
        <v>24.61</v>
      </c>
      <c r="F534" s="275">
        <f t="shared" si="33"/>
        <v>0</v>
      </c>
      <c r="G534" s="205">
        <f t="shared" si="34"/>
        <v>1</v>
      </c>
      <c r="H534" s="198"/>
    </row>
    <row r="535" spans="1:7" ht="12.75" customHeight="1">
      <c r="A535" s="34"/>
      <c r="B535" s="1" t="s">
        <v>27</v>
      </c>
      <c r="C535" s="159">
        <v>1210.559538</v>
      </c>
      <c r="D535" s="159">
        <v>1202.61</v>
      </c>
      <c r="E535" s="159">
        <v>1202.61</v>
      </c>
      <c r="F535" s="160">
        <f>D535-E535</f>
        <v>0</v>
      </c>
      <c r="G535" s="39">
        <f>E535/D535</f>
        <v>1</v>
      </c>
    </row>
    <row r="536" spans="1:7" ht="12.75" customHeight="1">
      <c r="A536" s="40"/>
      <c r="B536" s="2"/>
      <c r="C536" s="162"/>
      <c r="D536" s="162"/>
      <c r="E536" s="162"/>
      <c r="F536" s="163"/>
      <c r="G536" s="38"/>
    </row>
    <row r="537" spans="1:8" ht="14.25">
      <c r="A537" s="9" t="s">
        <v>52</v>
      </c>
      <c r="F537" s="161"/>
      <c r="H537" s="10" t="s">
        <v>12</v>
      </c>
    </row>
    <row r="538" spans="1:6" ht="14.25">
      <c r="A538" s="9"/>
      <c r="F538" s="161"/>
    </row>
    <row r="539" spans="1:6" ht="14.25">
      <c r="A539" s="92" t="s">
        <v>53</v>
      </c>
      <c r="B539" s="56"/>
      <c r="C539" s="56"/>
      <c r="D539" s="56"/>
      <c r="E539" s="57"/>
      <c r="F539" s="56"/>
    </row>
    <row r="540" spans="1:6" ht="9" customHeight="1">
      <c r="A540" s="56"/>
      <c r="B540" s="56"/>
      <c r="C540" s="56"/>
      <c r="D540" s="56"/>
      <c r="E540" s="57"/>
      <c r="F540" s="56"/>
    </row>
    <row r="541" spans="1:7" ht="11.25" customHeight="1">
      <c r="A541" s="216" t="s">
        <v>173</v>
      </c>
      <c r="B541" s="198"/>
      <c r="C541" s="217"/>
      <c r="D541" s="198"/>
      <c r="E541" s="198"/>
      <c r="F541" s="48"/>
      <c r="G541" s="48"/>
    </row>
    <row r="542" spans="1:7" ht="6.75" customHeight="1">
      <c r="A542" s="216"/>
      <c r="B542" s="198"/>
      <c r="C542" s="217"/>
      <c r="D542" s="198"/>
      <c r="E542" s="198"/>
      <c r="F542" s="48"/>
      <c r="G542" s="48"/>
    </row>
    <row r="543" spans="1:5" ht="14.25">
      <c r="A543" s="198"/>
      <c r="B543" s="198"/>
      <c r="C543" s="198"/>
      <c r="D543" s="198"/>
      <c r="E543" s="218" t="s">
        <v>122</v>
      </c>
    </row>
    <row r="544" spans="1:7" ht="45" customHeight="1">
      <c r="A544" s="219" t="s">
        <v>37</v>
      </c>
      <c r="B544" s="219" t="s">
        <v>38</v>
      </c>
      <c r="C544" s="220" t="s">
        <v>174</v>
      </c>
      <c r="D544" s="220" t="s">
        <v>175</v>
      </c>
      <c r="E544" s="220" t="s">
        <v>176</v>
      </c>
      <c r="F544" s="63"/>
      <c r="G544" s="64"/>
    </row>
    <row r="545" spans="1:7" ht="14.25" customHeight="1">
      <c r="A545" s="219">
        <v>1</v>
      </c>
      <c r="B545" s="219">
        <v>2</v>
      </c>
      <c r="C545" s="220">
        <v>3</v>
      </c>
      <c r="D545" s="220">
        <v>4</v>
      </c>
      <c r="E545" s="220">
        <v>5</v>
      </c>
      <c r="F545" s="63"/>
      <c r="G545" s="64"/>
    </row>
    <row r="546" spans="1:7" ht="12.75" customHeight="1">
      <c r="A546" s="196">
        <v>1</v>
      </c>
      <c r="B546" s="212" t="s">
        <v>211</v>
      </c>
      <c r="C546" s="151">
        <v>831.5490649999999</v>
      </c>
      <c r="D546" s="151">
        <v>98.96000000000001</v>
      </c>
      <c r="E546" s="221">
        <f aca="true" t="shared" si="37" ref="E546:E577">D546/C546</f>
        <v>0.11900680809496192</v>
      </c>
      <c r="F546" s="149"/>
      <c r="G546" s="31"/>
    </row>
    <row r="547" spans="1:7" ht="12.75" customHeight="1">
      <c r="A547" s="196">
        <v>2</v>
      </c>
      <c r="B547" s="212" t="s">
        <v>212</v>
      </c>
      <c r="C547" s="151">
        <v>907.6730144999999</v>
      </c>
      <c r="D547" s="151">
        <v>107.21000000000001</v>
      </c>
      <c r="E547" s="221">
        <f t="shared" si="37"/>
        <v>0.11811522242848393</v>
      </c>
      <c r="F547" s="149"/>
      <c r="G547" s="31"/>
    </row>
    <row r="548" spans="1:7" ht="12.75" customHeight="1">
      <c r="A548" s="196">
        <v>3</v>
      </c>
      <c r="B548" s="212" t="s">
        <v>213</v>
      </c>
      <c r="C548" s="151">
        <v>1941.06467</v>
      </c>
      <c r="D548" s="151">
        <v>222.74</v>
      </c>
      <c r="E548" s="221">
        <f t="shared" si="37"/>
        <v>0.11475145750811075</v>
      </c>
      <c r="F548" s="149"/>
      <c r="G548" s="31"/>
    </row>
    <row r="549" spans="1:7" ht="12.75" customHeight="1">
      <c r="A549" s="196">
        <v>4</v>
      </c>
      <c r="B549" s="212" t="s">
        <v>214</v>
      </c>
      <c r="C549" s="151">
        <v>743.445645</v>
      </c>
      <c r="D549" s="151">
        <v>84.02000000000001</v>
      </c>
      <c r="E549" s="221">
        <f t="shared" si="37"/>
        <v>0.1130143145838187</v>
      </c>
      <c r="F549" s="149"/>
      <c r="G549" s="31"/>
    </row>
    <row r="550" spans="1:7" ht="12.75" customHeight="1">
      <c r="A550" s="196">
        <v>5</v>
      </c>
      <c r="B550" s="212" t="s">
        <v>215</v>
      </c>
      <c r="C550" s="151">
        <v>488.63359</v>
      </c>
      <c r="D550" s="151">
        <v>54.21</v>
      </c>
      <c r="E550" s="221">
        <f t="shared" si="37"/>
        <v>0.11094202508673216</v>
      </c>
      <c r="F550" s="149"/>
      <c r="G550" s="31"/>
    </row>
    <row r="551" spans="1:7" ht="12.75" customHeight="1">
      <c r="A551" s="196">
        <v>6</v>
      </c>
      <c r="B551" s="212" t="s">
        <v>216</v>
      </c>
      <c r="C551" s="151">
        <v>536.522654</v>
      </c>
      <c r="D551" s="151">
        <v>61.18</v>
      </c>
      <c r="E551" s="221">
        <f t="shared" si="37"/>
        <v>0.11403059972188985</v>
      </c>
      <c r="F551" s="149"/>
      <c r="G551" s="31"/>
    </row>
    <row r="552" spans="1:7" ht="12.75" customHeight="1">
      <c r="A552" s="196">
        <v>7</v>
      </c>
      <c r="B552" s="212" t="s">
        <v>217</v>
      </c>
      <c r="C552" s="151">
        <v>809.646571</v>
      </c>
      <c r="D552" s="151">
        <v>96.44999999999999</v>
      </c>
      <c r="E552" s="221">
        <f t="shared" si="37"/>
        <v>0.11912605259462031</v>
      </c>
      <c r="F552" s="149"/>
      <c r="G552" s="31"/>
    </row>
    <row r="553" spans="1:7" ht="12.75" customHeight="1">
      <c r="A553" s="196">
        <v>8</v>
      </c>
      <c r="B553" s="212" t="s">
        <v>218</v>
      </c>
      <c r="C553" s="151">
        <v>1063.680149</v>
      </c>
      <c r="D553" s="151">
        <v>123.82</v>
      </c>
      <c r="E553" s="221">
        <f t="shared" si="37"/>
        <v>0.11640717382608594</v>
      </c>
      <c r="F553" s="149"/>
      <c r="G553" s="31"/>
    </row>
    <row r="554" spans="1:7" ht="12.75" customHeight="1">
      <c r="A554" s="196">
        <v>9</v>
      </c>
      <c r="B554" s="212" t="s">
        <v>219</v>
      </c>
      <c r="C554" s="151">
        <v>561.7561625000001</v>
      </c>
      <c r="D554" s="151">
        <v>62.2</v>
      </c>
      <c r="E554" s="221">
        <f t="shared" si="37"/>
        <v>0.1107241969953467</v>
      </c>
      <c r="F554" s="149"/>
      <c r="G554" s="31"/>
    </row>
    <row r="555" spans="1:7" ht="12.75" customHeight="1">
      <c r="A555" s="196">
        <v>10</v>
      </c>
      <c r="B555" s="212" t="s">
        <v>220</v>
      </c>
      <c r="C555" s="151">
        <v>1120.5697585</v>
      </c>
      <c r="D555" s="151">
        <v>128.61</v>
      </c>
      <c r="E555" s="221">
        <f t="shared" si="37"/>
        <v>0.11477197115524335</v>
      </c>
      <c r="F555" s="149"/>
      <c r="G555" s="31"/>
    </row>
    <row r="556" spans="1:7" ht="12.75" customHeight="1">
      <c r="A556" s="196">
        <v>11</v>
      </c>
      <c r="B556" s="212" t="s">
        <v>221</v>
      </c>
      <c r="C556" s="151">
        <v>623.864585</v>
      </c>
      <c r="D556" s="151">
        <v>74.91999999999999</v>
      </c>
      <c r="E556" s="221">
        <f t="shared" si="37"/>
        <v>0.12009016347674228</v>
      </c>
      <c r="F556" s="149"/>
      <c r="G556" s="31"/>
    </row>
    <row r="557" spans="1:7" ht="12.75" customHeight="1">
      <c r="A557" s="196">
        <v>12</v>
      </c>
      <c r="B557" s="212" t="s">
        <v>222</v>
      </c>
      <c r="C557" s="151">
        <v>674.402694</v>
      </c>
      <c r="D557" s="151">
        <v>77.32</v>
      </c>
      <c r="E557" s="221">
        <f t="shared" si="37"/>
        <v>0.11464960132558426</v>
      </c>
      <c r="F557" s="149"/>
      <c r="G557" s="31"/>
    </row>
    <row r="558" spans="1:7" ht="12.75" customHeight="1">
      <c r="A558" s="196">
        <v>13</v>
      </c>
      <c r="B558" s="212" t="s">
        <v>223</v>
      </c>
      <c r="C558" s="151">
        <v>1822.9928105</v>
      </c>
      <c r="D558" s="151">
        <v>211.88</v>
      </c>
      <c r="E558" s="221">
        <f t="shared" si="37"/>
        <v>0.11622645946798155</v>
      </c>
      <c r="F558" s="149"/>
      <c r="G558" s="31"/>
    </row>
    <row r="559" spans="1:7" ht="12.75" customHeight="1">
      <c r="A559" s="196">
        <v>14</v>
      </c>
      <c r="B559" s="212" t="s">
        <v>224</v>
      </c>
      <c r="C559" s="151">
        <v>617.5168775</v>
      </c>
      <c r="D559" s="151">
        <v>69.78</v>
      </c>
      <c r="E559" s="221">
        <f t="shared" si="37"/>
        <v>0.11300096004258606</v>
      </c>
      <c r="F559" s="149"/>
      <c r="G559" s="31"/>
    </row>
    <row r="560" spans="1:7" ht="12.75" customHeight="1">
      <c r="A560" s="196">
        <v>15</v>
      </c>
      <c r="B560" s="212" t="s">
        <v>225</v>
      </c>
      <c r="C560" s="151">
        <v>1003.6643475000001</v>
      </c>
      <c r="D560" s="151">
        <v>116.47</v>
      </c>
      <c r="E560" s="221">
        <f t="shared" si="37"/>
        <v>0.11604477163118519</v>
      </c>
      <c r="F560" s="149"/>
      <c r="G560" s="31"/>
    </row>
    <row r="561" spans="1:7" ht="12.75" customHeight="1">
      <c r="A561" s="196">
        <v>16</v>
      </c>
      <c r="B561" s="212" t="s">
        <v>226</v>
      </c>
      <c r="C561" s="151">
        <v>1027.1111660000001</v>
      </c>
      <c r="D561" s="151">
        <v>120.78999999999999</v>
      </c>
      <c r="E561" s="221">
        <f t="shared" si="37"/>
        <v>0.11760168129649169</v>
      </c>
      <c r="F561" s="149"/>
      <c r="G561" s="31"/>
    </row>
    <row r="562" spans="1:7" ht="12.75" customHeight="1">
      <c r="A562" s="196">
        <v>17</v>
      </c>
      <c r="B562" s="212" t="s">
        <v>227</v>
      </c>
      <c r="C562" s="151">
        <v>877.0744149999999</v>
      </c>
      <c r="D562" s="151">
        <v>98.83000000000001</v>
      </c>
      <c r="E562" s="221">
        <f t="shared" si="37"/>
        <v>0.11268143079968879</v>
      </c>
      <c r="F562" s="149"/>
      <c r="G562" s="31"/>
    </row>
    <row r="563" spans="1:8" ht="12.75" customHeight="1">
      <c r="A563" s="196">
        <v>18</v>
      </c>
      <c r="B563" s="212" t="s">
        <v>228</v>
      </c>
      <c r="C563" s="164">
        <v>1358.83141</v>
      </c>
      <c r="D563" s="164">
        <v>152.79000000000002</v>
      </c>
      <c r="E563" s="221">
        <f t="shared" si="37"/>
        <v>0.11244220502674428</v>
      </c>
      <c r="F563" s="149"/>
      <c r="G563" s="31"/>
      <c r="H563" s="10" t="s">
        <v>12</v>
      </c>
    </row>
    <row r="564" spans="1:7" ht="12.75" customHeight="1">
      <c r="A564" s="196">
        <v>19</v>
      </c>
      <c r="B564" s="212" t="s">
        <v>229</v>
      </c>
      <c r="C564" s="164">
        <v>652.4597100000001</v>
      </c>
      <c r="D564" s="164">
        <v>77.36</v>
      </c>
      <c r="E564" s="221">
        <f t="shared" si="37"/>
        <v>0.11856670812669795</v>
      </c>
      <c r="F564" s="149"/>
      <c r="G564" s="31" t="s">
        <v>12</v>
      </c>
    </row>
    <row r="565" spans="1:7" ht="12.75" customHeight="1">
      <c r="A565" s="196">
        <v>20</v>
      </c>
      <c r="B565" s="212" t="s">
        <v>230</v>
      </c>
      <c r="C565" s="164">
        <v>1332.2165035</v>
      </c>
      <c r="D565" s="164">
        <v>154.25</v>
      </c>
      <c r="E565" s="221">
        <f t="shared" si="37"/>
        <v>0.11578448367420333</v>
      </c>
      <c r="F565" s="149"/>
      <c r="G565" s="31"/>
    </row>
    <row r="566" spans="1:7" ht="12.75" customHeight="1">
      <c r="A566" s="196">
        <v>21</v>
      </c>
      <c r="B566" s="212" t="s">
        <v>231</v>
      </c>
      <c r="C566" s="164">
        <v>431.37955</v>
      </c>
      <c r="D566" s="164">
        <v>48.19</v>
      </c>
      <c r="E566" s="221">
        <f t="shared" si="37"/>
        <v>0.11171136879344419</v>
      </c>
      <c r="F566" s="149"/>
      <c r="G566" s="31"/>
    </row>
    <row r="567" spans="1:7" ht="12.75" customHeight="1">
      <c r="A567" s="196">
        <v>22</v>
      </c>
      <c r="B567" s="212" t="s">
        <v>232</v>
      </c>
      <c r="C567" s="164">
        <v>422.8146925</v>
      </c>
      <c r="D567" s="164">
        <v>48.86</v>
      </c>
      <c r="E567" s="221">
        <f t="shared" si="37"/>
        <v>0.11555889818090936</v>
      </c>
      <c r="F567" s="149"/>
      <c r="G567" s="31"/>
    </row>
    <row r="568" spans="1:7" ht="12.75" customHeight="1">
      <c r="A568" s="196">
        <v>23</v>
      </c>
      <c r="B568" s="212" t="s">
        <v>233</v>
      </c>
      <c r="C568" s="164">
        <v>1907.1491879999999</v>
      </c>
      <c r="D568" s="164">
        <v>217.43</v>
      </c>
      <c r="E568" s="221">
        <f t="shared" si="37"/>
        <v>0.1140078612455147</v>
      </c>
      <c r="F568" s="149"/>
      <c r="G568" s="31"/>
    </row>
    <row r="569" spans="1:7" ht="12.75" customHeight="1">
      <c r="A569" s="196">
        <v>24</v>
      </c>
      <c r="B569" s="212" t="s">
        <v>234</v>
      </c>
      <c r="C569" s="164">
        <v>1482.3344575</v>
      </c>
      <c r="D569" s="164">
        <v>169.11</v>
      </c>
      <c r="E569" s="221">
        <f t="shared" si="37"/>
        <v>0.11408356538186996</v>
      </c>
      <c r="F569" s="149"/>
      <c r="G569" s="31"/>
    </row>
    <row r="570" spans="1:7" ht="12.75" customHeight="1">
      <c r="A570" s="196">
        <v>25</v>
      </c>
      <c r="B570" s="212" t="s">
        <v>235</v>
      </c>
      <c r="C570" s="164">
        <v>1024.0233295</v>
      </c>
      <c r="D570" s="164">
        <v>115.75</v>
      </c>
      <c r="E570" s="221">
        <f t="shared" si="37"/>
        <v>0.11303453414144116</v>
      </c>
      <c r="F570" s="149"/>
      <c r="G570" s="31"/>
    </row>
    <row r="571" spans="1:7" ht="12.75" customHeight="1">
      <c r="A571" s="196">
        <v>26</v>
      </c>
      <c r="B571" s="212" t="s">
        <v>236</v>
      </c>
      <c r="C571" s="164">
        <v>834.9330325</v>
      </c>
      <c r="D571" s="164">
        <v>93.00999999999999</v>
      </c>
      <c r="E571" s="221">
        <f t="shared" si="37"/>
        <v>0.1113981557556833</v>
      </c>
      <c r="F571" s="149"/>
      <c r="G571" s="31"/>
    </row>
    <row r="572" spans="1:7" ht="12.75" customHeight="1">
      <c r="A572" s="196">
        <v>27</v>
      </c>
      <c r="B572" s="212" t="s">
        <v>237</v>
      </c>
      <c r="C572" s="164">
        <v>1214.7389455</v>
      </c>
      <c r="D572" s="164">
        <v>139.32</v>
      </c>
      <c r="E572" s="221">
        <f t="shared" si="37"/>
        <v>0.1146913092036037</v>
      </c>
      <c r="F572" s="149"/>
      <c r="G572" s="31"/>
    </row>
    <row r="573" spans="1:7" ht="12.75" customHeight="1">
      <c r="A573" s="196">
        <v>28</v>
      </c>
      <c r="B573" s="212" t="s">
        <v>238</v>
      </c>
      <c r="C573" s="164">
        <v>609.8951875</v>
      </c>
      <c r="D573" s="164">
        <v>68.04</v>
      </c>
      <c r="E573" s="221">
        <f t="shared" si="37"/>
        <v>0.11156015229256093</v>
      </c>
      <c r="F573" s="149"/>
      <c r="G573" s="31"/>
    </row>
    <row r="574" spans="1:7" ht="12.75" customHeight="1">
      <c r="A574" s="196">
        <v>29</v>
      </c>
      <c r="B574" s="212" t="s">
        <v>239</v>
      </c>
      <c r="C574" s="164">
        <v>475.50996499999997</v>
      </c>
      <c r="D574" s="164">
        <v>52.8</v>
      </c>
      <c r="E574" s="221">
        <f t="shared" si="37"/>
        <v>0.11103868243854785</v>
      </c>
      <c r="F574" s="149"/>
      <c r="G574" s="31"/>
    </row>
    <row r="575" spans="1:7" ht="12.75" customHeight="1">
      <c r="A575" s="196">
        <v>30</v>
      </c>
      <c r="B575" s="212" t="s">
        <v>240</v>
      </c>
      <c r="C575" s="164">
        <v>585.3484275000001</v>
      </c>
      <c r="D575" s="164">
        <v>65.27</v>
      </c>
      <c r="E575" s="154">
        <f t="shared" si="37"/>
        <v>0.1115062361724718</v>
      </c>
      <c r="F575" s="149"/>
      <c r="G575" s="31"/>
    </row>
    <row r="576" spans="1:7" ht="12.75" customHeight="1">
      <c r="A576" s="196">
        <v>31</v>
      </c>
      <c r="B576" s="212" t="s">
        <v>241</v>
      </c>
      <c r="C576" s="164">
        <v>590.4755224999999</v>
      </c>
      <c r="D576" s="164">
        <v>65.30000000000001</v>
      </c>
      <c r="E576" s="154">
        <f t="shared" si="37"/>
        <v>0.11058883478103874</v>
      </c>
      <c r="F576" s="149"/>
      <c r="G576" s="31"/>
    </row>
    <row r="577" spans="1:7" ht="12.75" customHeight="1">
      <c r="A577" s="34"/>
      <c r="B577" s="1" t="s">
        <v>27</v>
      </c>
      <c r="C577" s="165">
        <v>28573.2780965</v>
      </c>
      <c r="D577" s="165">
        <v>3276.870000000001</v>
      </c>
      <c r="E577" s="153">
        <f t="shared" si="37"/>
        <v>0.11468302618037346</v>
      </c>
      <c r="F577" s="42"/>
      <c r="G577" s="31"/>
    </row>
    <row r="578" spans="1:7" ht="14.25">
      <c r="A578" s="93"/>
      <c r="B578" s="73"/>
      <c r="C578" s="94"/>
      <c r="D578" s="94"/>
      <c r="E578" s="95"/>
      <c r="F578" s="76"/>
      <c r="G578" s="96"/>
    </row>
    <row r="579" spans="1:7" ht="14.25">
      <c r="A579" s="9" t="s">
        <v>177</v>
      </c>
      <c r="B579" s="48"/>
      <c r="C579" s="58"/>
      <c r="D579" s="48"/>
      <c r="E579" s="48"/>
      <c r="F579" s="48"/>
      <c r="G579" s="96"/>
    </row>
    <row r="580" spans="1:5" ht="14.25">
      <c r="A580" s="48"/>
      <c r="B580" s="48"/>
      <c r="C580" s="48"/>
      <c r="D580" s="48"/>
      <c r="E580" s="59" t="s">
        <v>122</v>
      </c>
    </row>
    <row r="581" spans="1:7" ht="51" customHeight="1">
      <c r="A581" s="60" t="s">
        <v>37</v>
      </c>
      <c r="B581" s="60" t="s">
        <v>38</v>
      </c>
      <c r="C581" s="61" t="s">
        <v>174</v>
      </c>
      <c r="D581" s="61" t="s">
        <v>178</v>
      </c>
      <c r="E581" s="61" t="s">
        <v>167</v>
      </c>
      <c r="F581" s="63"/>
      <c r="G581" s="64"/>
    </row>
    <row r="582" spans="1:7" ht="18" customHeight="1">
      <c r="A582" s="60">
        <v>1</v>
      </c>
      <c r="B582" s="60">
        <v>2</v>
      </c>
      <c r="C582" s="61">
        <v>3</v>
      </c>
      <c r="D582" s="61">
        <v>4</v>
      </c>
      <c r="E582" s="61">
        <v>5</v>
      </c>
      <c r="F582" s="63"/>
      <c r="G582" s="64"/>
    </row>
    <row r="583" spans="1:7" ht="12.75" customHeight="1">
      <c r="A583" s="18">
        <v>1</v>
      </c>
      <c r="B583" s="212" t="s">
        <v>211</v>
      </c>
      <c r="C583" s="164">
        <v>831.5490649999999</v>
      </c>
      <c r="D583" s="164">
        <v>136.24000000000012</v>
      </c>
      <c r="E583" s="154">
        <f aca="true" t="shared" si="38" ref="E583:E614">D583/C583</f>
        <v>0.16383879885668579</v>
      </c>
      <c r="F583" s="149"/>
      <c r="G583" s="31"/>
    </row>
    <row r="584" spans="1:7" ht="12.75" customHeight="1">
      <c r="A584" s="18">
        <v>2</v>
      </c>
      <c r="B584" s="212" t="s">
        <v>212</v>
      </c>
      <c r="C584" s="164">
        <v>907.6730144999999</v>
      </c>
      <c r="D584" s="164">
        <v>137.31</v>
      </c>
      <c r="E584" s="154">
        <f t="shared" si="38"/>
        <v>0.15127694423705929</v>
      </c>
      <c r="F584" s="149"/>
      <c r="G584" s="31"/>
    </row>
    <row r="585" spans="1:7" ht="12.75" customHeight="1">
      <c r="A585" s="18">
        <v>3</v>
      </c>
      <c r="B585" s="212" t="s">
        <v>213</v>
      </c>
      <c r="C585" s="164">
        <v>1941.06467</v>
      </c>
      <c r="D585" s="164">
        <v>590.54</v>
      </c>
      <c r="E585" s="154">
        <f t="shared" si="38"/>
        <v>0.3042350979475609</v>
      </c>
      <c r="F585" s="149"/>
      <c r="G585" s="31"/>
    </row>
    <row r="586" spans="1:7" ht="12.75" customHeight="1">
      <c r="A586" s="18">
        <v>4</v>
      </c>
      <c r="B586" s="212" t="s">
        <v>214</v>
      </c>
      <c r="C586" s="164">
        <v>743.445645</v>
      </c>
      <c r="D586" s="164">
        <v>97.46000000000004</v>
      </c>
      <c r="E586" s="154">
        <f t="shared" si="38"/>
        <v>0.13109230063483665</v>
      </c>
      <c r="F586" s="149"/>
      <c r="G586" s="31"/>
    </row>
    <row r="587" spans="1:7" ht="12.75" customHeight="1">
      <c r="A587" s="18">
        <v>5</v>
      </c>
      <c r="B587" s="212" t="s">
        <v>215</v>
      </c>
      <c r="C587" s="164">
        <v>488.63359</v>
      </c>
      <c r="D587" s="164">
        <v>58.390000000000015</v>
      </c>
      <c r="E587" s="154">
        <f t="shared" si="38"/>
        <v>0.11949649224892626</v>
      </c>
      <c r="F587" s="149"/>
      <c r="G587" s="31"/>
    </row>
    <row r="588" spans="1:7" ht="12.75" customHeight="1">
      <c r="A588" s="18">
        <v>6</v>
      </c>
      <c r="B588" s="212" t="s">
        <v>216</v>
      </c>
      <c r="C588" s="164">
        <v>536.522654</v>
      </c>
      <c r="D588" s="164">
        <v>84.30000000000004</v>
      </c>
      <c r="E588" s="154">
        <f t="shared" si="38"/>
        <v>0.15712290873741938</v>
      </c>
      <c r="F588" s="149"/>
      <c r="G588" s="31"/>
    </row>
    <row r="589" spans="1:7" ht="12.75" customHeight="1">
      <c r="A589" s="18">
        <v>7</v>
      </c>
      <c r="B589" s="212" t="s">
        <v>217</v>
      </c>
      <c r="C589" s="164">
        <v>809.646571</v>
      </c>
      <c r="D589" s="164">
        <v>110.41000000000008</v>
      </c>
      <c r="E589" s="154">
        <f t="shared" si="38"/>
        <v>0.13636814377368625</v>
      </c>
      <c r="F589" s="149"/>
      <c r="G589" s="31"/>
    </row>
    <row r="590" spans="1:7" ht="12.75" customHeight="1">
      <c r="A590" s="18">
        <v>8</v>
      </c>
      <c r="B590" s="212" t="s">
        <v>218</v>
      </c>
      <c r="C590" s="164">
        <v>1063.680149</v>
      </c>
      <c r="D590" s="164">
        <v>118.49999999999983</v>
      </c>
      <c r="E590" s="154">
        <f t="shared" si="38"/>
        <v>0.11140567031490199</v>
      </c>
      <c r="F590" s="149"/>
      <c r="G590" s="31"/>
    </row>
    <row r="591" spans="1:7" ht="12.75" customHeight="1">
      <c r="A591" s="18">
        <v>9</v>
      </c>
      <c r="B591" s="212" t="s">
        <v>219</v>
      </c>
      <c r="C591" s="164">
        <v>561.7561625000001</v>
      </c>
      <c r="D591" s="164">
        <v>59.31</v>
      </c>
      <c r="E591" s="154">
        <f t="shared" si="38"/>
        <v>0.10557961613816741</v>
      </c>
      <c r="F591" s="149"/>
      <c r="G591" s="31"/>
    </row>
    <row r="592" spans="1:7" ht="12.75" customHeight="1">
      <c r="A592" s="18">
        <v>10</v>
      </c>
      <c r="B592" s="212" t="s">
        <v>220</v>
      </c>
      <c r="C592" s="164">
        <v>1120.5697585</v>
      </c>
      <c r="D592" s="164">
        <v>146.96999999999997</v>
      </c>
      <c r="E592" s="154">
        <f t="shared" si="38"/>
        <v>0.13115649327957477</v>
      </c>
      <c r="F592" s="149"/>
      <c r="G592" s="31"/>
    </row>
    <row r="593" spans="1:7" ht="12.75" customHeight="1">
      <c r="A593" s="18">
        <v>11</v>
      </c>
      <c r="B593" s="212" t="s">
        <v>221</v>
      </c>
      <c r="C593" s="164">
        <v>623.864585</v>
      </c>
      <c r="D593" s="164">
        <v>85.61000000000004</v>
      </c>
      <c r="E593" s="154">
        <f t="shared" si="38"/>
        <v>0.13722529224831706</v>
      </c>
      <c r="F593" s="149"/>
      <c r="G593" s="31"/>
    </row>
    <row r="594" spans="1:7" ht="12.75" customHeight="1">
      <c r="A594" s="18">
        <v>12</v>
      </c>
      <c r="B594" s="212" t="s">
        <v>222</v>
      </c>
      <c r="C594" s="164">
        <v>674.402694</v>
      </c>
      <c r="D594" s="164">
        <v>78.61000000000001</v>
      </c>
      <c r="E594" s="154">
        <f t="shared" si="38"/>
        <v>0.11656240507248035</v>
      </c>
      <c r="F594" s="149"/>
      <c r="G594" s="31"/>
    </row>
    <row r="595" spans="1:7" ht="12.75" customHeight="1">
      <c r="A595" s="18">
        <v>13</v>
      </c>
      <c r="B595" s="212" t="s">
        <v>223</v>
      </c>
      <c r="C595" s="164">
        <v>1822.9928105</v>
      </c>
      <c r="D595" s="164">
        <v>177.16000000000008</v>
      </c>
      <c r="E595" s="154">
        <f t="shared" si="38"/>
        <v>0.09718085500919209</v>
      </c>
      <c r="F595" s="149"/>
      <c r="G595" s="31"/>
    </row>
    <row r="596" spans="1:7" ht="12.75" customHeight="1">
      <c r="A596" s="18">
        <v>14</v>
      </c>
      <c r="B596" s="212" t="s">
        <v>224</v>
      </c>
      <c r="C596" s="164">
        <v>617.5168775</v>
      </c>
      <c r="D596" s="164">
        <v>87.13999999999999</v>
      </c>
      <c r="E596" s="154">
        <f t="shared" si="38"/>
        <v>0.14111355199356473</v>
      </c>
      <c r="F596" s="149"/>
      <c r="G596" s="31"/>
    </row>
    <row r="597" spans="1:7" ht="12.75" customHeight="1">
      <c r="A597" s="18">
        <v>15</v>
      </c>
      <c r="B597" s="212" t="s">
        <v>225</v>
      </c>
      <c r="C597" s="164">
        <v>1003.6643475000001</v>
      </c>
      <c r="D597" s="164">
        <v>113.89000000000004</v>
      </c>
      <c r="E597" s="154">
        <f t="shared" si="38"/>
        <v>0.11347419113141312</v>
      </c>
      <c r="F597" s="149"/>
      <c r="G597" s="31"/>
    </row>
    <row r="598" spans="1:7" ht="12.75" customHeight="1">
      <c r="A598" s="18">
        <v>16</v>
      </c>
      <c r="B598" s="212" t="s">
        <v>226</v>
      </c>
      <c r="C598" s="164">
        <v>1027.1111660000001</v>
      </c>
      <c r="D598" s="164">
        <v>114.00999999999993</v>
      </c>
      <c r="E598" s="154">
        <f t="shared" si="38"/>
        <v>0.11100064313778468</v>
      </c>
      <c r="F598" s="149"/>
      <c r="G598" s="31"/>
    </row>
    <row r="599" spans="1:7" ht="12.75" customHeight="1">
      <c r="A599" s="18">
        <v>17</v>
      </c>
      <c r="B599" s="212" t="s">
        <v>227</v>
      </c>
      <c r="C599" s="164">
        <v>877.0744149999999</v>
      </c>
      <c r="D599" s="164">
        <v>89.13999999999987</v>
      </c>
      <c r="E599" s="154">
        <f t="shared" si="38"/>
        <v>0.10163333746316142</v>
      </c>
      <c r="F599" s="149"/>
      <c r="G599" s="31"/>
    </row>
    <row r="600" spans="1:8" ht="12.75" customHeight="1">
      <c r="A600" s="18">
        <v>18</v>
      </c>
      <c r="B600" s="212" t="s">
        <v>228</v>
      </c>
      <c r="C600" s="164">
        <v>1358.83141</v>
      </c>
      <c r="D600" s="164">
        <v>147.17000000000007</v>
      </c>
      <c r="E600" s="154">
        <f t="shared" si="38"/>
        <v>0.10830629827728229</v>
      </c>
      <c r="F600" s="149"/>
      <c r="G600" s="31"/>
      <c r="H600" s="10" t="s">
        <v>12</v>
      </c>
    </row>
    <row r="601" spans="1:7" ht="12.75" customHeight="1">
      <c r="A601" s="18">
        <v>19</v>
      </c>
      <c r="B601" s="212" t="s">
        <v>229</v>
      </c>
      <c r="C601" s="164">
        <v>652.4597100000001</v>
      </c>
      <c r="D601" s="164">
        <v>88.26999999999998</v>
      </c>
      <c r="E601" s="154">
        <f t="shared" si="38"/>
        <v>0.1352880471347418</v>
      </c>
      <c r="F601" s="149"/>
      <c r="G601" s="31"/>
    </row>
    <row r="602" spans="1:7" ht="12.75" customHeight="1">
      <c r="A602" s="18">
        <v>20</v>
      </c>
      <c r="B602" s="212" t="s">
        <v>230</v>
      </c>
      <c r="C602" s="164">
        <v>1332.2165035</v>
      </c>
      <c r="D602" s="164">
        <v>156.5200000000001</v>
      </c>
      <c r="E602" s="154">
        <f t="shared" si="38"/>
        <v>0.11748841092179135</v>
      </c>
      <c r="F602" s="149"/>
      <c r="G602" s="31"/>
    </row>
    <row r="603" spans="1:7" ht="12.75" customHeight="1">
      <c r="A603" s="18">
        <v>21</v>
      </c>
      <c r="B603" s="212" t="s">
        <v>231</v>
      </c>
      <c r="C603" s="164">
        <v>431.37955</v>
      </c>
      <c r="D603" s="164">
        <v>37.72999999999999</v>
      </c>
      <c r="E603" s="154">
        <f t="shared" si="38"/>
        <v>0.08746358050584455</v>
      </c>
      <c r="F603" s="149"/>
      <c r="G603" s="31"/>
    </row>
    <row r="604" spans="1:7" ht="12.75" customHeight="1">
      <c r="A604" s="18">
        <v>22</v>
      </c>
      <c r="B604" s="212" t="s">
        <v>232</v>
      </c>
      <c r="C604" s="164">
        <v>422.8146925</v>
      </c>
      <c r="D604" s="164">
        <v>51.26000000000002</v>
      </c>
      <c r="E604" s="154">
        <f t="shared" si="38"/>
        <v>0.12123514369122833</v>
      </c>
      <c r="F604" s="149"/>
      <c r="G604" s="31"/>
    </row>
    <row r="605" spans="1:7" ht="12.75" customHeight="1">
      <c r="A605" s="18">
        <v>23</v>
      </c>
      <c r="B605" s="212" t="s">
        <v>233</v>
      </c>
      <c r="C605" s="164">
        <v>1907.1491879999999</v>
      </c>
      <c r="D605" s="164">
        <v>225.38999999999987</v>
      </c>
      <c r="E605" s="154">
        <f t="shared" si="38"/>
        <v>0.11818163016201326</v>
      </c>
      <c r="F605" s="149"/>
      <c r="G605" s="31"/>
    </row>
    <row r="606" spans="1:7" ht="12.75" customHeight="1">
      <c r="A606" s="18">
        <v>24</v>
      </c>
      <c r="B606" s="212" t="s">
        <v>234</v>
      </c>
      <c r="C606" s="164">
        <v>1482.3344575</v>
      </c>
      <c r="D606" s="164">
        <v>200.98000000000002</v>
      </c>
      <c r="E606" s="154">
        <f t="shared" si="38"/>
        <v>0.1355834366415246</v>
      </c>
      <c r="F606" s="149"/>
      <c r="G606" s="31"/>
    </row>
    <row r="607" spans="1:7" ht="12.75" customHeight="1">
      <c r="A607" s="18">
        <v>25</v>
      </c>
      <c r="B607" s="212" t="s">
        <v>235</v>
      </c>
      <c r="C607" s="164">
        <v>1024.0233295</v>
      </c>
      <c r="D607" s="164">
        <v>97.83000000000004</v>
      </c>
      <c r="E607" s="154">
        <f t="shared" si="38"/>
        <v>0.09553493282986776</v>
      </c>
      <c r="F607" s="149"/>
      <c r="G607" s="31"/>
    </row>
    <row r="608" spans="1:7" ht="12.75" customHeight="1">
      <c r="A608" s="18">
        <v>26</v>
      </c>
      <c r="B608" s="212" t="s">
        <v>236</v>
      </c>
      <c r="C608" s="164">
        <v>834.9330325</v>
      </c>
      <c r="D608" s="164">
        <v>100.1799999999999</v>
      </c>
      <c r="E608" s="154">
        <f t="shared" si="38"/>
        <v>0.11998567082683952</v>
      </c>
      <c r="F608" s="149"/>
      <c r="G608" s="31" t="s">
        <v>12</v>
      </c>
    </row>
    <row r="609" spans="1:7" ht="12.75" customHeight="1">
      <c r="A609" s="18">
        <v>27</v>
      </c>
      <c r="B609" s="212" t="s">
        <v>237</v>
      </c>
      <c r="C609" s="164">
        <v>1214.7389455</v>
      </c>
      <c r="D609" s="164">
        <v>170.46999999999997</v>
      </c>
      <c r="E609" s="154">
        <f t="shared" si="38"/>
        <v>0.14033467901190294</v>
      </c>
      <c r="F609" s="149"/>
      <c r="G609" s="31" t="s">
        <v>12</v>
      </c>
    </row>
    <row r="610" spans="1:7" ht="12.75" customHeight="1">
      <c r="A610" s="18">
        <v>28</v>
      </c>
      <c r="B610" s="212" t="s">
        <v>238</v>
      </c>
      <c r="C610" s="164">
        <v>609.8951875</v>
      </c>
      <c r="D610" s="164">
        <v>80.80000000000001</v>
      </c>
      <c r="E610" s="154">
        <f t="shared" si="38"/>
        <v>0.13248177991238866</v>
      </c>
      <c r="F610" s="149"/>
      <c r="G610" s="31"/>
    </row>
    <row r="611" spans="1:7" ht="12.75" customHeight="1">
      <c r="A611" s="18">
        <v>29</v>
      </c>
      <c r="B611" s="212" t="s">
        <v>239</v>
      </c>
      <c r="C611" s="164">
        <v>475.50996499999997</v>
      </c>
      <c r="D611" s="164">
        <v>63.33000000000004</v>
      </c>
      <c r="E611" s="154">
        <f t="shared" si="38"/>
        <v>0.13318332876578107</v>
      </c>
      <c r="F611" s="149"/>
      <c r="G611" s="31" t="s">
        <v>12</v>
      </c>
    </row>
    <row r="612" spans="1:7" ht="12.75" customHeight="1">
      <c r="A612" s="18">
        <v>30</v>
      </c>
      <c r="B612" s="212" t="s">
        <v>240</v>
      </c>
      <c r="C612" s="164">
        <v>585.3484275000001</v>
      </c>
      <c r="D612" s="164">
        <v>100.79000000000002</v>
      </c>
      <c r="E612" s="154">
        <f t="shared" si="38"/>
        <v>0.17218804265088763</v>
      </c>
      <c r="F612" s="149"/>
      <c r="G612" s="31"/>
    </row>
    <row r="613" spans="1:7" ht="12.75" customHeight="1">
      <c r="A613" s="18">
        <v>31</v>
      </c>
      <c r="B613" s="212" t="s">
        <v>241</v>
      </c>
      <c r="C613" s="164">
        <v>590.4755224999999</v>
      </c>
      <c r="D613" s="164">
        <v>76.68</v>
      </c>
      <c r="E613" s="154">
        <f t="shared" si="38"/>
        <v>0.12986143722833154</v>
      </c>
      <c r="F613" s="149"/>
      <c r="G613" s="31"/>
    </row>
    <row r="614" spans="1:7" ht="12.75" customHeight="1">
      <c r="A614" s="34"/>
      <c r="B614" s="1" t="s">
        <v>27</v>
      </c>
      <c r="C614" s="165">
        <v>28573.2780965</v>
      </c>
      <c r="D614" s="165">
        <v>3882.39</v>
      </c>
      <c r="E614" s="153">
        <f t="shared" si="38"/>
        <v>0.13587485436175983</v>
      </c>
      <c r="F614" s="42"/>
      <c r="G614" s="31"/>
    </row>
    <row r="615" spans="1:7" ht="24.75" customHeight="1">
      <c r="A615" s="47" t="s">
        <v>179</v>
      </c>
      <c r="B615" s="48"/>
      <c r="C615" s="48"/>
      <c r="D615" s="48"/>
      <c r="E615" s="48"/>
      <c r="F615" s="48"/>
      <c r="G615" s="48"/>
    </row>
    <row r="616" ht="21" customHeight="1">
      <c r="E616" s="59" t="s">
        <v>122</v>
      </c>
    </row>
    <row r="617" spans="1:6" ht="28.5">
      <c r="A617" s="49" t="s">
        <v>39</v>
      </c>
      <c r="B617" s="49" t="s">
        <v>180</v>
      </c>
      <c r="C617" s="49" t="s">
        <v>54</v>
      </c>
      <c r="D617" s="68" t="s">
        <v>42</v>
      </c>
      <c r="E617" s="49" t="s">
        <v>43</v>
      </c>
      <c r="F617" s="285"/>
    </row>
    <row r="618" spans="1:6" ht="14.25">
      <c r="A618" s="69">
        <f>C614</f>
        <v>28573.2780965</v>
      </c>
      <c r="B618" s="69">
        <f>D655</f>
        <v>3276.870000000001</v>
      </c>
      <c r="C618" s="69">
        <f>E655</f>
        <v>26370.829999999994</v>
      </c>
      <c r="D618" s="69">
        <f>B618+C618</f>
        <v>29647.699999999997</v>
      </c>
      <c r="E618" s="71">
        <f>D618/A618</f>
        <v>1.0376023324965156</v>
      </c>
      <c r="F618" s="56"/>
    </row>
    <row r="619" spans="1:7" ht="14.25">
      <c r="A619" s="93"/>
      <c r="B619" s="73"/>
      <c r="C619" s="74"/>
      <c r="D619" s="74"/>
      <c r="E619" s="75"/>
      <c r="F619" s="76"/>
      <c r="G619" s="77"/>
    </row>
    <row r="620" spans="1:7" ht="14.25">
      <c r="A620" s="9" t="s">
        <v>181</v>
      </c>
      <c r="B620" s="48"/>
      <c r="C620" s="58"/>
      <c r="D620" s="48"/>
      <c r="E620" s="48"/>
      <c r="F620" s="48"/>
      <c r="G620" s="48"/>
    </row>
    <row r="621" spans="1:7" ht="14.25">
      <c r="A621" s="48"/>
      <c r="B621" s="48"/>
      <c r="C621" s="48"/>
      <c r="D621" s="48"/>
      <c r="E621" s="48"/>
      <c r="F621" s="48"/>
      <c r="G621" s="59" t="s">
        <v>122</v>
      </c>
    </row>
    <row r="622" spans="1:7" ht="62.25" customHeight="1">
      <c r="A622" s="60" t="s">
        <v>37</v>
      </c>
      <c r="B622" s="60" t="s">
        <v>38</v>
      </c>
      <c r="C622" s="61" t="s">
        <v>182</v>
      </c>
      <c r="D622" s="61" t="s">
        <v>183</v>
      </c>
      <c r="E622" s="61" t="s">
        <v>55</v>
      </c>
      <c r="F622" s="61" t="s">
        <v>56</v>
      </c>
      <c r="G622" s="88" t="s">
        <v>57</v>
      </c>
    </row>
    <row r="623" spans="1:7" ht="13.5" customHeight="1">
      <c r="A623" s="60">
        <v>1</v>
      </c>
      <c r="B623" s="60">
        <v>2</v>
      </c>
      <c r="C623" s="61">
        <v>3</v>
      </c>
      <c r="D623" s="61">
        <v>4</v>
      </c>
      <c r="E623" s="61">
        <v>5</v>
      </c>
      <c r="F623" s="61">
        <v>6</v>
      </c>
      <c r="G623" s="88">
        <v>7</v>
      </c>
    </row>
    <row r="624" spans="1:7" ht="12.75" customHeight="1">
      <c r="A624" s="18">
        <v>1</v>
      </c>
      <c r="B624" s="212" t="s">
        <v>211</v>
      </c>
      <c r="C624" s="164">
        <v>831.5490649999999</v>
      </c>
      <c r="D624" s="164">
        <v>98.96000000000001</v>
      </c>
      <c r="E624" s="164">
        <v>783.3000000000001</v>
      </c>
      <c r="F624" s="158">
        <f aca="true" t="shared" si="39" ref="F624:F655">D624+E624</f>
        <v>882.2600000000001</v>
      </c>
      <c r="G624" s="166">
        <f aca="true" t="shared" si="40" ref="G624:G655">F624/C624</f>
        <v>1.0609836955321454</v>
      </c>
    </row>
    <row r="625" spans="1:7" ht="12.75" customHeight="1">
      <c r="A625" s="18">
        <v>2</v>
      </c>
      <c r="B625" s="212" t="s">
        <v>212</v>
      </c>
      <c r="C625" s="164">
        <v>907.6730144999999</v>
      </c>
      <c r="D625" s="164">
        <v>107.21000000000001</v>
      </c>
      <c r="E625" s="164">
        <v>860.28</v>
      </c>
      <c r="F625" s="158">
        <f t="shared" si="39"/>
        <v>967.49</v>
      </c>
      <c r="G625" s="166">
        <f t="shared" si="40"/>
        <v>1.0659014695208835</v>
      </c>
    </row>
    <row r="626" spans="1:7" ht="12.75" customHeight="1">
      <c r="A626" s="18">
        <v>3</v>
      </c>
      <c r="B626" s="212" t="s">
        <v>213</v>
      </c>
      <c r="C626" s="164">
        <v>1941.06467</v>
      </c>
      <c r="D626" s="164">
        <v>222.74</v>
      </c>
      <c r="E626" s="164">
        <v>1736.91</v>
      </c>
      <c r="F626" s="158">
        <f t="shared" si="39"/>
        <v>1959.65</v>
      </c>
      <c r="G626" s="166">
        <f t="shared" si="40"/>
        <v>1.0095748123631554</v>
      </c>
    </row>
    <row r="627" spans="1:7" ht="12.75" customHeight="1">
      <c r="A627" s="18">
        <v>4</v>
      </c>
      <c r="B627" s="212" t="s">
        <v>214</v>
      </c>
      <c r="C627" s="164">
        <v>743.445645</v>
      </c>
      <c r="D627" s="164">
        <v>84.02000000000001</v>
      </c>
      <c r="E627" s="164">
        <v>675.51</v>
      </c>
      <c r="F627" s="158">
        <f t="shared" si="39"/>
        <v>759.53</v>
      </c>
      <c r="G627" s="166">
        <f t="shared" si="40"/>
        <v>1.0216348768846444</v>
      </c>
    </row>
    <row r="628" spans="1:7" ht="12.75" customHeight="1">
      <c r="A628" s="18">
        <v>5</v>
      </c>
      <c r="B628" s="212" t="s">
        <v>215</v>
      </c>
      <c r="C628" s="164">
        <v>488.63359</v>
      </c>
      <c r="D628" s="164">
        <v>54.21</v>
      </c>
      <c r="E628" s="164">
        <v>437.58000000000004</v>
      </c>
      <c r="F628" s="158">
        <f t="shared" si="39"/>
        <v>491.79</v>
      </c>
      <c r="G628" s="166">
        <f t="shared" si="40"/>
        <v>1.0064596664343113</v>
      </c>
    </row>
    <row r="629" spans="1:7" ht="12.75" customHeight="1">
      <c r="A629" s="18">
        <v>6</v>
      </c>
      <c r="B629" s="212" t="s">
        <v>216</v>
      </c>
      <c r="C629" s="164">
        <v>536.522654</v>
      </c>
      <c r="D629" s="164">
        <v>61.18</v>
      </c>
      <c r="E629" s="164">
        <v>484.97</v>
      </c>
      <c r="F629" s="158">
        <f t="shared" si="39"/>
        <v>546.15</v>
      </c>
      <c r="G629" s="166">
        <f t="shared" si="40"/>
        <v>1.0179439692401133</v>
      </c>
    </row>
    <row r="630" spans="1:7" ht="12.75" customHeight="1">
      <c r="A630" s="18">
        <v>7</v>
      </c>
      <c r="B630" s="212" t="s">
        <v>217</v>
      </c>
      <c r="C630" s="164">
        <v>809.646571</v>
      </c>
      <c r="D630" s="164">
        <v>96.44999999999999</v>
      </c>
      <c r="E630" s="164">
        <v>774.72</v>
      </c>
      <c r="F630" s="158">
        <f t="shared" si="39"/>
        <v>871.1700000000001</v>
      </c>
      <c r="G630" s="166">
        <f t="shared" si="40"/>
        <v>1.075988006623695</v>
      </c>
    </row>
    <row r="631" spans="1:7" ht="12.75" customHeight="1">
      <c r="A631" s="18">
        <v>8</v>
      </c>
      <c r="B631" s="212" t="s">
        <v>218</v>
      </c>
      <c r="C631" s="164">
        <v>1063.680149</v>
      </c>
      <c r="D631" s="164">
        <v>123.82</v>
      </c>
      <c r="E631" s="164">
        <v>998.1399999999999</v>
      </c>
      <c r="F631" s="158">
        <f t="shared" si="39"/>
        <v>1121.9599999999998</v>
      </c>
      <c r="G631" s="166">
        <f t="shared" si="40"/>
        <v>1.0547907668059713</v>
      </c>
    </row>
    <row r="632" spans="1:7" ht="12.75" customHeight="1">
      <c r="A632" s="18">
        <v>9</v>
      </c>
      <c r="B632" s="212" t="s">
        <v>219</v>
      </c>
      <c r="C632" s="164">
        <v>561.7561625000001</v>
      </c>
      <c r="D632" s="164">
        <v>62.2</v>
      </c>
      <c r="E632" s="164">
        <v>502.28</v>
      </c>
      <c r="F632" s="158">
        <f t="shared" si="39"/>
        <v>564.48</v>
      </c>
      <c r="G632" s="166">
        <f t="shared" si="40"/>
        <v>1.0048487897095386</v>
      </c>
    </row>
    <row r="633" spans="1:7" ht="12.75" customHeight="1">
      <c r="A633" s="18">
        <v>10</v>
      </c>
      <c r="B633" s="212" t="s">
        <v>220</v>
      </c>
      <c r="C633" s="164">
        <v>1120.5697585</v>
      </c>
      <c r="D633" s="164">
        <v>128.61</v>
      </c>
      <c r="E633" s="164">
        <v>1034.95</v>
      </c>
      <c r="F633" s="158">
        <f t="shared" si="39"/>
        <v>1163.56</v>
      </c>
      <c r="G633" s="166">
        <f t="shared" si="40"/>
        <v>1.0383646276136764</v>
      </c>
    </row>
    <row r="634" spans="1:7" ht="12.75" customHeight="1">
      <c r="A634" s="18">
        <v>11</v>
      </c>
      <c r="B634" s="212" t="s">
        <v>221</v>
      </c>
      <c r="C634" s="164">
        <v>623.864585</v>
      </c>
      <c r="D634" s="164">
        <v>74.91999999999999</v>
      </c>
      <c r="E634" s="164">
        <v>597.99</v>
      </c>
      <c r="F634" s="158">
        <f t="shared" si="39"/>
        <v>672.91</v>
      </c>
      <c r="G634" s="166">
        <f t="shared" si="40"/>
        <v>1.0786154819158391</v>
      </c>
    </row>
    <row r="635" spans="1:7" ht="12.75" customHeight="1">
      <c r="A635" s="18">
        <v>12</v>
      </c>
      <c r="B635" s="212" t="s">
        <v>222</v>
      </c>
      <c r="C635" s="164">
        <v>674.402694</v>
      </c>
      <c r="D635" s="164">
        <v>77.32</v>
      </c>
      <c r="E635" s="164">
        <v>620.44</v>
      </c>
      <c r="F635" s="158">
        <f t="shared" si="39"/>
        <v>697.76</v>
      </c>
      <c r="G635" s="166">
        <f t="shared" si="40"/>
        <v>1.034634063902479</v>
      </c>
    </row>
    <row r="636" spans="1:7" ht="12.75" customHeight="1">
      <c r="A636" s="18">
        <v>13</v>
      </c>
      <c r="B636" s="212" t="s">
        <v>223</v>
      </c>
      <c r="C636" s="164">
        <v>1822.9928105</v>
      </c>
      <c r="D636" s="164">
        <v>211.88</v>
      </c>
      <c r="E636" s="164">
        <v>1736.71</v>
      </c>
      <c r="F636" s="158">
        <f t="shared" si="39"/>
        <v>1948.5900000000001</v>
      </c>
      <c r="G636" s="166">
        <f t="shared" si="40"/>
        <v>1.0688961518534745</v>
      </c>
    </row>
    <row r="637" spans="1:7" ht="12.75" customHeight="1">
      <c r="A637" s="18">
        <v>14</v>
      </c>
      <c r="B637" s="212" t="s">
        <v>224</v>
      </c>
      <c r="C637" s="164">
        <v>617.5168775</v>
      </c>
      <c r="D637" s="164">
        <v>69.78</v>
      </c>
      <c r="E637" s="164">
        <v>547.98</v>
      </c>
      <c r="F637" s="158">
        <f t="shared" si="39"/>
        <v>617.76</v>
      </c>
      <c r="G637" s="166">
        <f t="shared" si="40"/>
        <v>1.0003937098869011</v>
      </c>
    </row>
    <row r="638" spans="1:7" ht="12.75" customHeight="1">
      <c r="A638" s="18">
        <v>15</v>
      </c>
      <c r="B638" s="212" t="s">
        <v>225</v>
      </c>
      <c r="C638" s="164">
        <v>1003.6643475000001</v>
      </c>
      <c r="D638" s="164">
        <v>116.47</v>
      </c>
      <c r="E638" s="164">
        <v>944.8199999999999</v>
      </c>
      <c r="F638" s="158">
        <f t="shared" si="39"/>
        <v>1061.29</v>
      </c>
      <c r="G638" s="166">
        <f t="shared" si="40"/>
        <v>1.0574152630244744</v>
      </c>
    </row>
    <row r="639" spans="1:7" ht="12.75" customHeight="1">
      <c r="A639" s="18">
        <v>16</v>
      </c>
      <c r="B639" s="212" t="s">
        <v>226</v>
      </c>
      <c r="C639" s="164">
        <v>1027.1111660000001</v>
      </c>
      <c r="D639" s="164">
        <v>120.78999999999999</v>
      </c>
      <c r="E639" s="164">
        <v>996.74</v>
      </c>
      <c r="F639" s="158">
        <f t="shared" si="39"/>
        <v>1117.53</v>
      </c>
      <c r="G639" s="166">
        <f t="shared" si="40"/>
        <v>1.0880321789822698</v>
      </c>
    </row>
    <row r="640" spans="1:7" ht="12.75" customHeight="1">
      <c r="A640" s="18">
        <v>17</v>
      </c>
      <c r="B640" s="212" t="s">
        <v>227</v>
      </c>
      <c r="C640" s="164">
        <v>877.0744149999999</v>
      </c>
      <c r="D640" s="164">
        <v>98.83000000000001</v>
      </c>
      <c r="E640" s="164">
        <v>801.35</v>
      </c>
      <c r="F640" s="158">
        <f t="shared" si="39"/>
        <v>900.1800000000001</v>
      </c>
      <c r="G640" s="166">
        <f t="shared" si="40"/>
        <v>1.0263439277270447</v>
      </c>
    </row>
    <row r="641" spans="1:7" ht="12.75" customHeight="1">
      <c r="A641" s="18">
        <v>18</v>
      </c>
      <c r="B641" s="212" t="s">
        <v>228</v>
      </c>
      <c r="C641" s="164">
        <v>1358.83141</v>
      </c>
      <c r="D641" s="164">
        <v>152.79000000000002</v>
      </c>
      <c r="E641" s="164">
        <v>1242.41</v>
      </c>
      <c r="F641" s="158">
        <f t="shared" si="39"/>
        <v>1395.2</v>
      </c>
      <c r="G641" s="166">
        <f t="shared" si="40"/>
        <v>1.0267646079803234</v>
      </c>
    </row>
    <row r="642" spans="1:7" ht="12.75" customHeight="1">
      <c r="A642" s="18">
        <v>19</v>
      </c>
      <c r="B642" s="212" t="s">
        <v>229</v>
      </c>
      <c r="C642" s="164">
        <v>652.4597100000001</v>
      </c>
      <c r="D642" s="164">
        <v>77.36</v>
      </c>
      <c r="E642" s="164">
        <v>622.45</v>
      </c>
      <c r="F642" s="158">
        <f aca="true" t="shared" si="41" ref="F642:F651">D642+E642</f>
        <v>699.8100000000001</v>
      </c>
      <c r="G642" s="166">
        <f aca="true" t="shared" si="42" ref="G642:G651">F642/C642</f>
        <v>1.072571975363812</v>
      </c>
    </row>
    <row r="643" spans="1:7" ht="12.75" customHeight="1">
      <c r="A643" s="18">
        <v>20</v>
      </c>
      <c r="B643" s="212" t="s">
        <v>230</v>
      </c>
      <c r="C643" s="164">
        <v>1332.2165035</v>
      </c>
      <c r="D643" s="164">
        <v>154.25</v>
      </c>
      <c r="E643" s="164">
        <v>1248.23</v>
      </c>
      <c r="F643" s="158">
        <f t="shared" si="41"/>
        <v>1402.48</v>
      </c>
      <c r="G643" s="166">
        <f t="shared" si="42"/>
        <v>1.0527418000868505</v>
      </c>
    </row>
    <row r="644" spans="1:7" ht="12.75" customHeight="1">
      <c r="A644" s="18">
        <v>21</v>
      </c>
      <c r="B644" s="212" t="s">
        <v>231</v>
      </c>
      <c r="C644" s="164">
        <v>431.37955</v>
      </c>
      <c r="D644" s="164">
        <v>48.19</v>
      </c>
      <c r="E644" s="164">
        <v>388.5</v>
      </c>
      <c r="F644" s="158">
        <f t="shared" si="41"/>
        <v>436.69</v>
      </c>
      <c r="G644" s="166">
        <f t="shared" si="42"/>
        <v>1.0123103888443483</v>
      </c>
    </row>
    <row r="645" spans="1:7" ht="12.75" customHeight="1">
      <c r="A645" s="18">
        <v>22</v>
      </c>
      <c r="B645" s="212" t="s">
        <v>232</v>
      </c>
      <c r="C645" s="164">
        <v>422.8146925</v>
      </c>
      <c r="D645" s="164">
        <v>48.86</v>
      </c>
      <c r="E645" s="164">
        <v>389.46000000000004</v>
      </c>
      <c r="F645" s="158">
        <f t="shared" si="41"/>
        <v>438.32000000000005</v>
      </c>
      <c r="G645" s="166">
        <f t="shared" si="42"/>
        <v>1.0366716383679124</v>
      </c>
    </row>
    <row r="646" spans="1:7" ht="12.75" customHeight="1">
      <c r="A646" s="18">
        <v>23</v>
      </c>
      <c r="B646" s="212" t="s">
        <v>233</v>
      </c>
      <c r="C646" s="164">
        <v>1907.1491879999999</v>
      </c>
      <c r="D646" s="164">
        <v>217.43</v>
      </c>
      <c r="E646" s="164">
        <v>1779.08</v>
      </c>
      <c r="F646" s="158">
        <f t="shared" si="41"/>
        <v>1996.51</v>
      </c>
      <c r="G646" s="166">
        <f t="shared" si="42"/>
        <v>1.0468557009395325</v>
      </c>
    </row>
    <row r="647" spans="1:7" ht="12.75" customHeight="1">
      <c r="A647" s="18">
        <v>24</v>
      </c>
      <c r="B647" s="212" t="s">
        <v>234</v>
      </c>
      <c r="C647" s="164">
        <v>1482.3344575</v>
      </c>
      <c r="D647" s="164">
        <v>169.11</v>
      </c>
      <c r="E647" s="164">
        <v>1361.12</v>
      </c>
      <c r="F647" s="158">
        <f t="shared" si="41"/>
        <v>1530.23</v>
      </c>
      <c r="G647" s="166">
        <f t="shared" si="42"/>
        <v>1.0323108879090466</v>
      </c>
    </row>
    <row r="648" spans="1:7" ht="12.75" customHeight="1">
      <c r="A648" s="18">
        <v>25</v>
      </c>
      <c r="B648" s="212" t="s">
        <v>235</v>
      </c>
      <c r="C648" s="164">
        <v>1024.0233295</v>
      </c>
      <c r="D648" s="164">
        <v>115.75</v>
      </c>
      <c r="E648" s="164">
        <v>957.54</v>
      </c>
      <c r="F648" s="158">
        <f t="shared" si="41"/>
        <v>1073.29</v>
      </c>
      <c r="G648" s="166">
        <f t="shared" si="42"/>
        <v>1.048110886813541</v>
      </c>
    </row>
    <row r="649" spans="1:7" ht="12.75" customHeight="1">
      <c r="A649" s="18">
        <v>26</v>
      </c>
      <c r="B649" s="212" t="s">
        <v>236</v>
      </c>
      <c r="C649" s="164">
        <v>834.9330325</v>
      </c>
      <c r="D649" s="164">
        <v>93.00999999999999</v>
      </c>
      <c r="E649" s="164">
        <v>742.5799999999999</v>
      </c>
      <c r="F649" s="158">
        <f t="shared" si="41"/>
        <v>835.5899999999999</v>
      </c>
      <c r="G649" s="166">
        <f t="shared" si="42"/>
        <v>1.0007868505310333</v>
      </c>
    </row>
    <row r="650" spans="1:7" ht="12.75" customHeight="1">
      <c r="A650" s="18">
        <v>27</v>
      </c>
      <c r="B650" s="212" t="s">
        <v>237</v>
      </c>
      <c r="C650" s="164">
        <v>1214.7389455</v>
      </c>
      <c r="D650" s="164">
        <v>139.32</v>
      </c>
      <c r="E650" s="164">
        <v>1109.48</v>
      </c>
      <c r="F650" s="158">
        <f t="shared" si="41"/>
        <v>1248.8</v>
      </c>
      <c r="G650" s="166">
        <f t="shared" si="42"/>
        <v>1.0280398143372114</v>
      </c>
    </row>
    <row r="651" spans="1:7" ht="12.75" customHeight="1">
      <c r="A651" s="18">
        <v>28</v>
      </c>
      <c r="B651" s="212" t="s">
        <v>238</v>
      </c>
      <c r="C651" s="164">
        <v>609.8951875</v>
      </c>
      <c r="D651" s="164">
        <v>68.04</v>
      </c>
      <c r="E651" s="164">
        <v>535.6</v>
      </c>
      <c r="F651" s="158">
        <f t="shared" si="41"/>
        <v>603.64</v>
      </c>
      <c r="G651" s="166">
        <f t="shared" si="42"/>
        <v>0.98974383200884</v>
      </c>
    </row>
    <row r="652" spans="1:7" ht="12.75" customHeight="1">
      <c r="A652" s="18">
        <v>29</v>
      </c>
      <c r="B652" s="212" t="s">
        <v>239</v>
      </c>
      <c r="C652" s="164">
        <v>475.50996499999997</v>
      </c>
      <c r="D652" s="164">
        <v>52.8</v>
      </c>
      <c r="E652" s="164">
        <v>424.70000000000005</v>
      </c>
      <c r="F652" s="158">
        <f t="shared" si="39"/>
        <v>477.50000000000006</v>
      </c>
      <c r="G652" s="166">
        <f t="shared" si="40"/>
        <v>1.0041850542501252</v>
      </c>
    </row>
    <row r="653" spans="1:7" ht="12.75" customHeight="1">
      <c r="A653" s="18">
        <v>30</v>
      </c>
      <c r="B653" s="212" t="s">
        <v>240</v>
      </c>
      <c r="C653" s="164">
        <v>585.3484275000001</v>
      </c>
      <c r="D653" s="164">
        <v>65.27</v>
      </c>
      <c r="E653" s="164">
        <v>513.54</v>
      </c>
      <c r="F653" s="158">
        <f t="shared" si="39"/>
        <v>578.81</v>
      </c>
      <c r="G653" s="166">
        <f t="shared" si="40"/>
        <v>0.9888298538224054</v>
      </c>
    </row>
    <row r="654" spans="1:7" ht="12.75" customHeight="1">
      <c r="A654" s="18">
        <v>31</v>
      </c>
      <c r="B654" s="212" t="s">
        <v>241</v>
      </c>
      <c r="C654" s="164">
        <v>590.4755224999999</v>
      </c>
      <c r="D654" s="164">
        <v>65.30000000000001</v>
      </c>
      <c r="E654" s="164">
        <v>521.47</v>
      </c>
      <c r="F654" s="158">
        <f t="shared" si="39"/>
        <v>586.77</v>
      </c>
      <c r="G654" s="166">
        <f t="shared" si="40"/>
        <v>0.9937245112476277</v>
      </c>
    </row>
    <row r="655" spans="1:7" ht="12.75" customHeight="1">
      <c r="A655" s="34"/>
      <c r="B655" s="1" t="s">
        <v>27</v>
      </c>
      <c r="C655" s="165">
        <v>28573.2780965</v>
      </c>
      <c r="D655" s="165">
        <v>3276.870000000001</v>
      </c>
      <c r="E655" s="165">
        <v>26370.829999999994</v>
      </c>
      <c r="F655" s="157">
        <f t="shared" si="39"/>
        <v>29647.699999999997</v>
      </c>
      <c r="G655" s="28">
        <f t="shared" si="40"/>
        <v>1.0376023324965156</v>
      </c>
    </row>
    <row r="656" spans="1:7" ht="14.25" customHeight="1">
      <c r="A656" s="97"/>
      <c r="B656" s="73"/>
      <c r="C656" s="74"/>
      <c r="D656" s="74"/>
      <c r="E656" s="75"/>
      <c r="F656" s="76"/>
      <c r="G656" s="77"/>
    </row>
    <row r="657" spans="1:8" ht="14.25">
      <c r="A657" s="47" t="s">
        <v>58</v>
      </c>
      <c r="B657" s="48"/>
      <c r="C657" s="58"/>
      <c r="D657" s="48"/>
      <c r="E657" s="59" t="s">
        <v>122</v>
      </c>
      <c r="F657" s="48"/>
      <c r="G657" s="48"/>
      <c r="H657" s="48" t="s">
        <v>12</v>
      </c>
    </row>
    <row r="658" spans="1:8" ht="1.5" customHeight="1">
      <c r="A658" s="48"/>
      <c r="B658" s="48"/>
      <c r="C658" s="58"/>
      <c r="D658" s="48"/>
      <c r="E658" s="48"/>
      <c r="F658" s="48"/>
      <c r="G658" s="48"/>
      <c r="H658" s="48"/>
    </row>
    <row r="659" spans="1:5" ht="14.25">
      <c r="A659" s="128" t="s">
        <v>39</v>
      </c>
      <c r="B659" s="128" t="s">
        <v>138</v>
      </c>
      <c r="C659" s="128" t="s">
        <v>139</v>
      </c>
      <c r="D659" s="128" t="s">
        <v>48</v>
      </c>
      <c r="E659" s="128" t="s">
        <v>49</v>
      </c>
    </row>
    <row r="660" spans="1:5" ht="17.25" customHeight="1">
      <c r="A660" s="53">
        <f>C655</f>
        <v>28573.2780965</v>
      </c>
      <c r="B660" s="53">
        <f>F655</f>
        <v>29647.699999999997</v>
      </c>
      <c r="C660" s="35">
        <f>B660/A660</f>
        <v>1.0376023324965156</v>
      </c>
      <c r="D660" s="53">
        <f>D697</f>
        <v>25765.309999999998</v>
      </c>
      <c r="E660" s="98">
        <f>D660/A660</f>
        <v>0.9017274781347557</v>
      </c>
    </row>
    <row r="661" spans="1:5" ht="17.25" customHeight="1">
      <c r="A661" s="65"/>
      <c r="B661" s="65"/>
      <c r="C661" s="42"/>
      <c r="D661" s="65"/>
      <c r="E661" s="99"/>
    </row>
    <row r="662" ht="17.25" customHeight="1">
      <c r="A662" s="9" t="s">
        <v>184</v>
      </c>
    </row>
    <row r="663" spans="1:8" ht="15" customHeight="1">
      <c r="A663" s="48"/>
      <c r="B663" s="48"/>
      <c r="C663" s="48"/>
      <c r="D663" s="48"/>
      <c r="E663" s="59" t="s">
        <v>122</v>
      </c>
      <c r="F663" s="48"/>
      <c r="G663" s="48"/>
      <c r="H663" s="48"/>
    </row>
    <row r="664" spans="1:5" ht="42.75">
      <c r="A664" s="61" t="s">
        <v>37</v>
      </c>
      <c r="B664" s="61" t="s">
        <v>38</v>
      </c>
      <c r="C664" s="61" t="s">
        <v>185</v>
      </c>
      <c r="D664" s="61" t="s">
        <v>59</v>
      </c>
      <c r="E664" s="61" t="s">
        <v>60</v>
      </c>
    </row>
    <row r="665" spans="1:8" ht="15.75" customHeight="1">
      <c r="A665" s="90">
        <v>1</v>
      </c>
      <c r="B665" s="90">
        <v>2</v>
      </c>
      <c r="C665" s="90">
        <v>3</v>
      </c>
      <c r="D665" s="90">
        <v>4</v>
      </c>
      <c r="E665" s="90">
        <v>5</v>
      </c>
      <c r="F665" s="122"/>
      <c r="G665" s="48"/>
      <c r="H665" s="48"/>
    </row>
    <row r="666" spans="1:7" ht="12.75" customHeight="1">
      <c r="A666" s="18">
        <v>1</v>
      </c>
      <c r="B666" s="212" t="s">
        <v>211</v>
      </c>
      <c r="C666" s="164">
        <v>831.5490649999999</v>
      </c>
      <c r="D666" s="164">
        <v>746.02</v>
      </c>
      <c r="E666" s="154">
        <f aca="true" t="shared" si="43" ref="E666:E697">D666/C666</f>
        <v>0.8971448966754596</v>
      </c>
      <c r="F666" s="149"/>
      <c r="G666" s="31"/>
    </row>
    <row r="667" spans="1:7" ht="12.75" customHeight="1">
      <c r="A667" s="18">
        <v>2</v>
      </c>
      <c r="B667" s="212" t="s">
        <v>212</v>
      </c>
      <c r="C667" s="164">
        <v>907.6730144999999</v>
      </c>
      <c r="D667" s="164">
        <v>830.18</v>
      </c>
      <c r="E667" s="154">
        <f t="shared" si="43"/>
        <v>0.914624525283824</v>
      </c>
      <c r="F667" s="149"/>
      <c r="G667" s="31"/>
    </row>
    <row r="668" spans="1:7" ht="12.75" customHeight="1">
      <c r="A668" s="18">
        <v>3</v>
      </c>
      <c r="B668" s="212" t="s">
        <v>213</v>
      </c>
      <c r="C668" s="164">
        <v>1941.06467</v>
      </c>
      <c r="D668" s="164">
        <v>1416.1622044</v>
      </c>
      <c r="E668" s="154">
        <f t="shared" si="43"/>
        <v>0.7295801249115518</v>
      </c>
      <c r="F668" s="149"/>
      <c r="G668" s="31"/>
    </row>
    <row r="669" spans="1:7" ht="12.75" customHeight="1">
      <c r="A669" s="18">
        <v>4</v>
      </c>
      <c r="B669" s="212" t="s">
        <v>214</v>
      </c>
      <c r="C669" s="164">
        <v>743.445645</v>
      </c>
      <c r="D669" s="164">
        <v>662.0699999999999</v>
      </c>
      <c r="E669" s="154">
        <f t="shared" si="43"/>
        <v>0.8905425762498076</v>
      </c>
      <c r="F669" s="149"/>
      <c r="G669" s="31"/>
    </row>
    <row r="670" spans="1:7" ht="12.75" customHeight="1">
      <c r="A670" s="18">
        <v>5</v>
      </c>
      <c r="B670" s="212" t="s">
        <v>215</v>
      </c>
      <c r="C670" s="164">
        <v>488.63359</v>
      </c>
      <c r="D670" s="164">
        <v>433.4</v>
      </c>
      <c r="E670" s="154">
        <f t="shared" si="43"/>
        <v>0.886963174185385</v>
      </c>
      <c r="F670" s="149"/>
      <c r="G670" s="31"/>
    </row>
    <row r="671" spans="1:7" ht="12.75" customHeight="1">
      <c r="A671" s="18">
        <v>6</v>
      </c>
      <c r="B671" s="212" t="s">
        <v>216</v>
      </c>
      <c r="C671" s="164">
        <v>536.522654</v>
      </c>
      <c r="D671" s="164">
        <v>461.84999999999997</v>
      </c>
      <c r="E671" s="154">
        <f t="shared" si="43"/>
        <v>0.860821060502694</v>
      </c>
      <c r="F671" s="149"/>
      <c r="G671" s="31"/>
    </row>
    <row r="672" spans="1:7" ht="12.75" customHeight="1">
      <c r="A672" s="18">
        <v>7</v>
      </c>
      <c r="B672" s="212" t="s">
        <v>217</v>
      </c>
      <c r="C672" s="164">
        <v>809.646571</v>
      </c>
      <c r="D672" s="164">
        <v>760.76</v>
      </c>
      <c r="E672" s="154">
        <f t="shared" si="43"/>
        <v>0.9396198628500089</v>
      </c>
      <c r="F672" s="149"/>
      <c r="G672" s="31"/>
    </row>
    <row r="673" spans="1:7" ht="12.75" customHeight="1">
      <c r="A673" s="18">
        <v>8</v>
      </c>
      <c r="B673" s="212" t="s">
        <v>218</v>
      </c>
      <c r="C673" s="164">
        <v>1063.680149</v>
      </c>
      <c r="D673" s="164">
        <v>1003.46</v>
      </c>
      <c r="E673" s="154">
        <f t="shared" si="43"/>
        <v>0.9433850964910694</v>
      </c>
      <c r="F673" s="149"/>
      <c r="G673" s="31"/>
    </row>
    <row r="674" spans="1:7" ht="12.75" customHeight="1">
      <c r="A674" s="18">
        <v>9</v>
      </c>
      <c r="B674" s="212" t="s">
        <v>219</v>
      </c>
      <c r="C674" s="164">
        <v>561.7561625000001</v>
      </c>
      <c r="D674" s="164">
        <v>505.17</v>
      </c>
      <c r="E674" s="154">
        <f t="shared" si="43"/>
        <v>0.8992691735713713</v>
      </c>
      <c r="F674" s="149"/>
      <c r="G674" s="31"/>
    </row>
    <row r="675" spans="1:7" ht="12.75" customHeight="1">
      <c r="A675" s="18">
        <v>10</v>
      </c>
      <c r="B675" s="212" t="s">
        <v>220</v>
      </c>
      <c r="C675" s="164">
        <v>1120.5697585</v>
      </c>
      <c r="D675" s="164">
        <v>1016.59</v>
      </c>
      <c r="E675" s="154">
        <f t="shared" si="43"/>
        <v>0.9072081343341017</v>
      </c>
      <c r="F675" s="149"/>
      <c r="G675" s="31"/>
    </row>
    <row r="676" spans="1:7" ht="12.75" customHeight="1">
      <c r="A676" s="18">
        <v>11</v>
      </c>
      <c r="B676" s="212" t="s">
        <v>221</v>
      </c>
      <c r="C676" s="164">
        <v>623.864585</v>
      </c>
      <c r="D676" s="164">
        <v>587.3</v>
      </c>
      <c r="E676" s="154">
        <f t="shared" si="43"/>
        <v>0.9413901896675221</v>
      </c>
      <c r="F676" s="149"/>
      <c r="G676" s="31"/>
    </row>
    <row r="677" spans="1:7" ht="12.75" customHeight="1">
      <c r="A677" s="18">
        <v>12</v>
      </c>
      <c r="B677" s="212" t="s">
        <v>222</v>
      </c>
      <c r="C677" s="164">
        <v>674.402694</v>
      </c>
      <c r="D677" s="164">
        <v>619.1500000000001</v>
      </c>
      <c r="E677" s="154">
        <f t="shared" si="43"/>
        <v>0.9180716588299989</v>
      </c>
      <c r="F677" s="149"/>
      <c r="G677" s="31"/>
    </row>
    <row r="678" spans="1:7" ht="12.75" customHeight="1">
      <c r="A678" s="18">
        <v>13</v>
      </c>
      <c r="B678" s="212" t="s">
        <v>223</v>
      </c>
      <c r="C678" s="164">
        <v>1822.9928105</v>
      </c>
      <c r="D678" s="164">
        <v>1771.4299999999998</v>
      </c>
      <c r="E678" s="154">
        <f t="shared" si="43"/>
        <v>0.9717152968442823</v>
      </c>
      <c r="F678" s="149"/>
      <c r="G678" s="31"/>
    </row>
    <row r="679" spans="1:7" ht="12.75" customHeight="1">
      <c r="A679" s="18">
        <v>14</v>
      </c>
      <c r="B679" s="212" t="s">
        <v>224</v>
      </c>
      <c r="C679" s="164">
        <v>617.5168775</v>
      </c>
      <c r="D679" s="164">
        <v>530.62</v>
      </c>
      <c r="E679" s="154">
        <f t="shared" si="43"/>
        <v>0.8592801578933363</v>
      </c>
      <c r="F679" s="149"/>
      <c r="G679" s="31"/>
    </row>
    <row r="680" spans="1:7" ht="12.75" customHeight="1">
      <c r="A680" s="18">
        <v>15</v>
      </c>
      <c r="B680" s="212" t="s">
        <v>225</v>
      </c>
      <c r="C680" s="164">
        <v>1003.6643475000001</v>
      </c>
      <c r="D680" s="164">
        <v>947.4</v>
      </c>
      <c r="E680" s="154">
        <f t="shared" si="43"/>
        <v>0.9439410718930612</v>
      </c>
      <c r="F680" s="149"/>
      <c r="G680" s="31"/>
    </row>
    <row r="681" spans="1:7" ht="12.75" customHeight="1">
      <c r="A681" s="18">
        <v>16</v>
      </c>
      <c r="B681" s="212" t="s">
        <v>226</v>
      </c>
      <c r="C681" s="164">
        <v>1027.1111660000001</v>
      </c>
      <c r="D681" s="164">
        <v>956.4648232</v>
      </c>
      <c r="E681" s="154">
        <f t="shared" si="43"/>
        <v>0.9312184064017855</v>
      </c>
      <c r="F681" s="149"/>
      <c r="G681" s="31"/>
    </row>
    <row r="682" spans="1:7" ht="12.75" customHeight="1">
      <c r="A682" s="18">
        <v>17</v>
      </c>
      <c r="B682" s="212" t="s">
        <v>227</v>
      </c>
      <c r="C682" s="164">
        <v>877.0744149999999</v>
      </c>
      <c r="D682" s="164">
        <v>811.0400000000001</v>
      </c>
      <c r="E682" s="154">
        <f t="shared" si="43"/>
        <v>0.9247105902638832</v>
      </c>
      <c r="F682" s="149"/>
      <c r="G682" s="31"/>
    </row>
    <row r="683" spans="1:8" ht="12.75" customHeight="1">
      <c r="A683" s="18">
        <v>18</v>
      </c>
      <c r="B683" s="212" t="s">
        <v>228</v>
      </c>
      <c r="C683" s="164">
        <v>1358.83141</v>
      </c>
      <c r="D683" s="164">
        <v>1248.03</v>
      </c>
      <c r="E683" s="154">
        <f t="shared" si="43"/>
        <v>0.9184583097030411</v>
      </c>
      <c r="F683" s="149"/>
      <c r="G683" s="31"/>
      <c r="H683" s="10" t="s">
        <v>12</v>
      </c>
    </row>
    <row r="684" spans="1:7" ht="12.75" customHeight="1">
      <c r="A684" s="18">
        <v>19</v>
      </c>
      <c r="B684" s="212" t="s">
        <v>229</v>
      </c>
      <c r="C684" s="164">
        <v>652.4597100000001</v>
      </c>
      <c r="D684" s="164">
        <v>611.54</v>
      </c>
      <c r="E684" s="154">
        <f t="shared" si="43"/>
        <v>0.9372839282290701</v>
      </c>
      <c r="F684" s="149"/>
      <c r="G684" s="31"/>
    </row>
    <row r="685" spans="1:8" ht="12.75" customHeight="1">
      <c r="A685" s="18">
        <v>20</v>
      </c>
      <c r="B685" s="212" t="s">
        <v>230</v>
      </c>
      <c r="C685" s="164">
        <v>1332.2165035</v>
      </c>
      <c r="D685" s="164">
        <v>1245.96</v>
      </c>
      <c r="E685" s="154">
        <f t="shared" si="43"/>
        <v>0.9352533891650592</v>
      </c>
      <c r="F685" s="149"/>
      <c r="G685" s="31"/>
      <c r="H685" s="10" t="s">
        <v>12</v>
      </c>
    </row>
    <row r="686" spans="1:7" ht="12.75" customHeight="1">
      <c r="A686" s="18">
        <v>21</v>
      </c>
      <c r="B686" s="212" t="s">
        <v>231</v>
      </c>
      <c r="C686" s="164">
        <v>431.37955</v>
      </c>
      <c r="D686" s="164">
        <v>398.96000000000004</v>
      </c>
      <c r="E686" s="154">
        <f t="shared" si="43"/>
        <v>0.9248468083385039</v>
      </c>
      <c r="F686" s="149"/>
      <c r="G686" s="31"/>
    </row>
    <row r="687" spans="1:7" ht="12.75" customHeight="1">
      <c r="A687" s="18">
        <v>22</v>
      </c>
      <c r="B687" s="212" t="s">
        <v>232</v>
      </c>
      <c r="C687" s="164">
        <v>422.8146925</v>
      </c>
      <c r="D687" s="164">
        <v>387.05999999999995</v>
      </c>
      <c r="E687" s="154">
        <f t="shared" si="43"/>
        <v>0.9154364946766839</v>
      </c>
      <c r="F687" s="149"/>
      <c r="G687" s="31"/>
    </row>
    <row r="688" spans="1:7" ht="12.75" customHeight="1">
      <c r="A688" s="18">
        <v>23</v>
      </c>
      <c r="B688" s="212" t="s">
        <v>233</v>
      </c>
      <c r="C688" s="164">
        <v>1907.1491879999999</v>
      </c>
      <c r="D688" s="164">
        <v>1771.1200000000001</v>
      </c>
      <c r="E688" s="154">
        <f t="shared" si="43"/>
        <v>0.9286740707775192</v>
      </c>
      <c r="F688" s="149"/>
      <c r="G688" s="31"/>
    </row>
    <row r="689" spans="1:7" ht="12.75" customHeight="1">
      <c r="A689" s="18">
        <v>24</v>
      </c>
      <c r="B689" s="212" t="s">
        <v>234</v>
      </c>
      <c r="C689" s="164">
        <v>1482.3344575</v>
      </c>
      <c r="D689" s="164">
        <v>1329.25</v>
      </c>
      <c r="E689" s="154">
        <f t="shared" si="43"/>
        <v>0.896727451267522</v>
      </c>
      <c r="F689" s="149"/>
      <c r="G689" s="31"/>
    </row>
    <row r="690" spans="1:7" ht="12.75" customHeight="1">
      <c r="A690" s="18">
        <v>25</v>
      </c>
      <c r="B690" s="212" t="s">
        <v>235</v>
      </c>
      <c r="C690" s="164">
        <v>1024.0233295</v>
      </c>
      <c r="D690" s="164">
        <v>975.4599999999999</v>
      </c>
      <c r="E690" s="154">
        <f t="shared" si="43"/>
        <v>0.9525759539836732</v>
      </c>
      <c r="F690" s="149"/>
      <c r="G690" s="31"/>
    </row>
    <row r="691" spans="1:7" ht="12.75" customHeight="1">
      <c r="A691" s="18">
        <v>26</v>
      </c>
      <c r="B691" s="212" t="s">
        <v>236</v>
      </c>
      <c r="C691" s="164">
        <v>834.9330325</v>
      </c>
      <c r="D691" s="164">
        <v>735.4100000000001</v>
      </c>
      <c r="E691" s="154">
        <f t="shared" si="43"/>
        <v>0.8808011797041939</v>
      </c>
      <c r="F691" s="149"/>
      <c r="G691" s="31" t="s">
        <v>12</v>
      </c>
    </row>
    <row r="692" spans="1:7" ht="12.75" customHeight="1">
      <c r="A692" s="18">
        <v>27</v>
      </c>
      <c r="B692" s="212" t="s">
        <v>237</v>
      </c>
      <c r="C692" s="164">
        <v>1214.7389455</v>
      </c>
      <c r="D692" s="164">
        <v>1078.33</v>
      </c>
      <c r="E692" s="154">
        <f t="shared" si="43"/>
        <v>0.8877051353253084</v>
      </c>
      <c r="F692" s="149"/>
      <c r="G692" s="31"/>
    </row>
    <row r="693" spans="1:8" ht="12.75" customHeight="1">
      <c r="A693" s="18">
        <v>28</v>
      </c>
      <c r="B693" s="212" t="s">
        <v>238</v>
      </c>
      <c r="C693" s="164">
        <v>609.8951875</v>
      </c>
      <c r="D693" s="164">
        <v>522.84</v>
      </c>
      <c r="E693" s="154">
        <f t="shared" si="43"/>
        <v>0.8572620520964515</v>
      </c>
      <c r="F693" s="149"/>
      <c r="G693" s="31"/>
      <c r="H693" s="10" t="s">
        <v>12</v>
      </c>
    </row>
    <row r="694" spans="1:7" ht="12.75" customHeight="1">
      <c r="A694" s="18">
        <v>29</v>
      </c>
      <c r="B694" s="212" t="s">
        <v>239</v>
      </c>
      <c r="C694" s="164">
        <v>475.50996499999997</v>
      </c>
      <c r="D694" s="164">
        <v>414.17</v>
      </c>
      <c r="E694" s="154">
        <f t="shared" si="43"/>
        <v>0.8710017254843441</v>
      </c>
      <c r="F694" s="149"/>
      <c r="G694" s="31"/>
    </row>
    <row r="695" spans="1:7" ht="12.75" customHeight="1">
      <c r="A695" s="18">
        <v>30</v>
      </c>
      <c r="B695" s="212" t="s">
        <v>240</v>
      </c>
      <c r="C695" s="164">
        <v>585.3484275000001</v>
      </c>
      <c r="D695" s="164">
        <v>478.02</v>
      </c>
      <c r="E695" s="154">
        <f t="shared" si="43"/>
        <v>0.8166418111715179</v>
      </c>
      <c r="F695" s="149"/>
      <c r="G695" s="31"/>
    </row>
    <row r="696" spans="1:7" ht="12.75" customHeight="1">
      <c r="A696" s="18">
        <v>31</v>
      </c>
      <c r="B696" s="212" t="s">
        <v>241</v>
      </c>
      <c r="C696" s="164">
        <v>590.4755224999999</v>
      </c>
      <c r="D696" s="164">
        <v>510.09</v>
      </c>
      <c r="E696" s="154">
        <f t="shared" si="43"/>
        <v>0.8638630740192962</v>
      </c>
      <c r="F696" s="149"/>
      <c r="G696" s="31"/>
    </row>
    <row r="697" spans="1:7" ht="12.75" customHeight="1">
      <c r="A697" s="34"/>
      <c r="B697" s="1" t="s">
        <v>27</v>
      </c>
      <c r="C697" s="165">
        <v>28573.2780965</v>
      </c>
      <c r="D697" s="165">
        <v>25765.309999999998</v>
      </c>
      <c r="E697" s="153">
        <f t="shared" si="43"/>
        <v>0.9017274781347557</v>
      </c>
      <c r="F697" s="42"/>
      <c r="G697" s="31"/>
    </row>
    <row r="698" spans="1:8" ht="23.25" customHeight="1">
      <c r="A698" s="47" t="s">
        <v>186</v>
      </c>
      <c r="B698" s="48"/>
      <c r="C698" s="48"/>
      <c r="D698" s="48"/>
      <c r="E698" s="48"/>
      <c r="F698" s="48"/>
      <c r="G698" s="48"/>
      <c r="H698" s="48"/>
    </row>
    <row r="699" spans="1:8" ht="14.25">
      <c r="A699" s="47"/>
      <c r="B699" s="48"/>
      <c r="C699" s="48"/>
      <c r="D699" s="48"/>
      <c r="E699" s="48"/>
      <c r="F699" s="48"/>
      <c r="G699" s="48"/>
      <c r="H699" s="48"/>
    </row>
    <row r="700" spans="1:8" ht="14.25">
      <c r="A700" s="47" t="s">
        <v>123</v>
      </c>
      <c r="B700" s="48"/>
      <c r="C700" s="48"/>
      <c r="D700" s="48"/>
      <c r="E700" s="48"/>
      <c r="F700" s="48"/>
      <c r="G700" s="48"/>
      <c r="H700" s="48"/>
    </row>
    <row r="701" spans="2:8" ht="12" customHeight="1">
      <c r="B701" s="48"/>
      <c r="C701" s="48"/>
      <c r="D701" s="48"/>
      <c r="E701" s="48"/>
      <c r="F701" s="48"/>
      <c r="G701" s="48"/>
      <c r="H701" s="48"/>
    </row>
    <row r="702" spans="1:6" ht="42" customHeight="1">
      <c r="A702" s="88" t="s">
        <v>30</v>
      </c>
      <c r="B702" s="88" t="s">
        <v>31</v>
      </c>
      <c r="C702" s="88" t="s">
        <v>61</v>
      </c>
      <c r="D702" s="88" t="s">
        <v>62</v>
      </c>
      <c r="E702" s="88" t="s">
        <v>63</v>
      </c>
      <c r="F702" s="51"/>
    </row>
    <row r="703" spans="1:6" s="55" customFormat="1" ht="16.5" customHeight="1">
      <c r="A703" s="89">
        <v>1</v>
      </c>
      <c r="B703" s="89">
        <v>2</v>
      </c>
      <c r="C703" s="89">
        <v>3</v>
      </c>
      <c r="D703" s="89">
        <v>4</v>
      </c>
      <c r="E703" s="89">
        <v>5</v>
      </c>
      <c r="F703" s="100"/>
    </row>
    <row r="704" spans="1:7" ht="12.75" customHeight="1">
      <c r="A704" s="18">
        <v>1</v>
      </c>
      <c r="B704" s="212" t="s">
        <v>211</v>
      </c>
      <c r="C704" s="154">
        <v>0.8718295825459543</v>
      </c>
      <c r="D704" s="154">
        <v>0.8971448966754596</v>
      </c>
      <c r="E704" s="172">
        <f aca="true" t="shared" si="44" ref="E704:E734">D704-C704</f>
        <v>0.025315314129505273</v>
      </c>
      <c r="F704" s="149"/>
      <c r="G704" s="31"/>
    </row>
    <row r="705" spans="1:7" ht="12.75" customHeight="1">
      <c r="A705" s="18">
        <v>2</v>
      </c>
      <c r="B705" s="212" t="s">
        <v>212</v>
      </c>
      <c r="C705" s="154">
        <v>0.8909668269049741</v>
      </c>
      <c r="D705" s="154">
        <v>0.914624525283824</v>
      </c>
      <c r="E705" s="172">
        <f t="shared" si="44"/>
        <v>0.0236576983788499</v>
      </c>
      <c r="F705" s="149"/>
      <c r="G705" s="31"/>
    </row>
    <row r="706" spans="1:7" ht="12.75" customHeight="1">
      <c r="A706" s="18">
        <v>3</v>
      </c>
      <c r="B706" s="212" t="s">
        <v>213</v>
      </c>
      <c r="C706" s="154">
        <v>0.6822995505292155</v>
      </c>
      <c r="D706" s="154">
        <v>0.7053397144155945</v>
      </c>
      <c r="E706" s="172">
        <f t="shared" si="44"/>
        <v>0.023040163886378973</v>
      </c>
      <c r="F706" s="149"/>
      <c r="G706" s="31"/>
    </row>
    <row r="707" spans="1:7" ht="12.75" customHeight="1">
      <c r="A707" s="18">
        <v>4</v>
      </c>
      <c r="B707" s="212" t="s">
        <v>214</v>
      </c>
      <c r="C707" s="154">
        <v>0.8654587801152432</v>
      </c>
      <c r="D707" s="154">
        <v>0.8905425762498076</v>
      </c>
      <c r="E707" s="172">
        <f t="shared" si="44"/>
        <v>0.02508379613456435</v>
      </c>
      <c r="F707" s="149"/>
      <c r="G707" s="31"/>
    </row>
    <row r="708" spans="1:7" ht="12.75" customHeight="1">
      <c r="A708" s="18">
        <v>5</v>
      </c>
      <c r="B708" s="212" t="s">
        <v>215</v>
      </c>
      <c r="C708" s="154">
        <v>0.8580816666476514</v>
      </c>
      <c r="D708" s="154">
        <v>0.886963174185385</v>
      </c>
      <c r="E708" s="172">
        <f t="shared" si="44"/>
        <v>0.028881507537733553</v>
      </c>
      <c r="F708" s="149"/>
      <c r="G708" s="31"/>
    </row>
    <row r="709" spans="1:7" ht="12.75" customHeight="1">
      <c r="A709" s="18">
        <v>6</v>
      </c>
      <c r="B709" s="212" t="s">
        <v>216</v>
      </c>
      <c r="C709" s="154">
        <v>0.8220816847876881</v>
      </c>
      <c r="D709" s="154">
        <v>0.860821060502694</v>
      </c>
      <c r="E709" s="172">
        <f t="shared" si="44"/>
        <v>0.038739375715005964</v>
      </c>
      <c r="F709" s="149"/>
      <c r="G709" s="31"/>
    </row>
    <row r="710" spans="1:7" ht="12.75" customHeight="1">
      <c r="A710" s="18">
        <v>7</v>
      </c>
      <c r="B710" s="212" t="s">
        <v>217</v>
      </c>
      <c r="C710" s="154">
        <v>0.9284707390004273</v>
      </c>
      <c r="D710" s="154">
        <v>0.9396198628500089</v>
      </c>
      <c r="E710" s="172">
        <f t="shared" si="44"/>
        <v>0.011149123849581555</v>
      </c>
      <c r="F710" s="149"/>
      <c r="G710" s="31"/>
    </row>
    <row r="711" spans="1:7" ht="12.75" customHeight="1">
      <c r="A711" s="18">
        <v>8</v>
      </c>
      <c r="B711" s="212" t="s">
        <v>218</v>
      </c>
      <c r="C711" s="154">
        <v>0.9247381498061559</v>
      </c>
      <c r="D711" s="154">
        <v>0.9433850964910694</v>
      </c>
      <c r="E711" s="172">
        <f t="shared" si="44"/>
        <v>0.018646946684913512</v>
      </c>
      <c r="F711" s="149"/>
      <c r="G711" s="31"/>
    </row>
    <row r="712" spans="1:7" ht="12.75" customHeight="1">
      <c r="A712" s="18">
        <v>9</v>
      </c>
      <c r="B712" s="212" t="s">
        <v>219</v>
      </c>
      <c r="C712" s="154">
        <v>0.8704118884171265</v>
      </c>
      <c r="D712" s="154">
        <v>0.8992691735713713</v>
      </c>
      <c r="E712" s="172">
        <f t="shared" si="44"/>
        <v>0.028857285154244794</v>
      </c>
      <c r="F712" s="149"/>
      <c r="G712" s="31"/>
    </row>
    <row r="713" spans="1:7" ht="12.75" customHeight="1">
      <c r="A713" s="18">
        <v>10</v>
      </c>
      <c r="B713" s="212" t="s">
        <v>220</v>
      </c>
      <c r="C713" s="154">
        <v>0.8814268452321016</v>
      </c>
      <c r="D713" s="154">
        <v>0.9072081343341017</v>
      </c>
      <c r="E713" s="172">
        <f t="shared" si="44"/>
        <v>0.02578128910200017</v>
      </c>
      <c r="F713" s="149"/>
      <c r="G713" s="31"/>
    </row>
    <row r="714" spans="1:7" ht="12.75" customHeight="1">
      <c r="A714" s="18">
        <v>11</v>
      </c>
      <c r="B714" s="212" t="s">
        <v>221</v>
      </c>
      <c r="C714" s="154">
        <v>0.9146147845638507</v>
      </c>
      <c r="D714" s="154">
        <v>0.9413901896675221</v>
      </c>
      <c r="E714" s="172">
        <f t="shared" si="44"/>
        <v>0.02677540510367138</v>
      </c>
      <c r="F714" s="149"/>
      <c r="G714" s="31"/>
    </row>
    <row r="715" spans="1:7" ht="12.75" customHeight="1">
      <c r="A715" s="18">
        <v>12</v>
      </c>
      <c r="B715" s="212" t="s">
        <v>222</v>
      </c>
      <c r="C715" s="154">
        <v>0.8838775662933119</v>
      </c>
      <c r="D715" s="154">
        <v>0.9180716588299989</v>
      </c>
      <c r="E715" s="172">
        <f t="shared" si="44"/>
        <v>0.034194092536686926</v>
      </c>
      <c r="F715" s="149"/>
      <c r="G715" s="31"/>
    </row>
    <row r="716" spans="1:7" ht="12.75" customHeight="1">
      <c r="A716" s="18">
        <v>13</v>
      </c>
      <c r="B716" s="212" t="s">
        <v>223</v>
      </c>
      <c r="C716" s="154">
        <v>0.9569431413023083</v>
      </c>
      <c r="D716" s="154">
        <v>0.9717152968442823</v>
      </c>
      <c r="E716" s="172">
        <f t="shared" si="44"/>
        <v>0.014772155541973975</v>
      </c>
      <c r="F716" s="149"/>
      <c r="G716" s="31"/>
    </row>
    <row r="717" spans="1:7" ht="12.75" customHeight="1">
      <c r="A717" s="18">
        <v>14</v>
      </c>
      <c r="B717" s="212" t="s">
        <v>224</v>
      </c>
      <c r="C717" s="154">
        <v>0.8379032552701764</v>
      </c>
      <c r="D717" s="154">
        <v>0.8592801578933363</v>
      </c>
      <c r="E717" s="172">
        <f t="shared" si="44"/>
        <v>0.021376902623159943</v>
      </c>
      <c r="F717" s="149"/>
      <c r="G717" s="31"/>
    </row>
    <row r="718" spans="1:7" ht="12.75" customHeight="1">
      <c r="A718" s="18">
        <v>15</v>
      </c>
      <c r="B718" s="212" t="s">
        <v>225</v>
      </c>
      <c r="C718" s="154">
        <v>0.9299161930121017</v>
      </c>
      <c r="D718" s="154">
        <v>0.9439410718930612</v>
      </c>
      <c r="E718" s="172">
        <f t="shared" si="44"/>
        <v>0.01402487888095949</v>
      </c>
      <c r="F718" s="149"/>
      <c r="G718" s="31"/>
    </row>
    <row r="719" spans="1:7" ht="12.75" customHeight="1">
      <c r="A719" s="18">
        <v>16</v>
      </c>
      <c r="B719" s="212" t="s">
        <v>226</v>
      </c>
      <c r="C719" s="154">
        <v>0.9760199524780505</v>
      </c>
      <c r="D719" s="154">
        <v>0.9770315358444851</v>
      </c>
      <c r="E719" s="172">
        <f t="shared" si="44"/>
        <v>0.0010115833664345875</v>
      </c>
      <c r="F719" s="149"/>
      <c r="G719" s="31"/>
    </row>
    <row r="720" spans="1:7" ht="12.75" customHeight="1">
      <c r="A720" s="18">
        <v>17</v>
      </c>
      <c r="B720" s="212" t="s">
        <v>227</v>
      </c>
      <c r="C720" s="154">
        <v>0.8890259645284987</v>
      </c>
      <c r="D720" s="154">
        <v>0.9247105902638832</v>
      </c>
      <c r="E720" s="172">
        <f t="shared" si="44"/>
        <v>0.035684625735384556</v>
      </c>
      <c r="F720" s="149"/>
      <c r="G720" s="31"/>
    </row>
    <row r="721" spans="1:7" ht="12.75" customHeight="1">
      <c r="A721" s="18">
        <v>18</v>
      </c>
      <c r="B721" s="212" t="s">
        <v>228</v>
      </c>
      <c r="C721" s="154">
        <v>0.883606308454363</v>
      </c>
      <c r="D721" s="154">
        <v>0.9184583097030411</v>
      </c>
      <c r="E721" s="172">
        <f t="shared" si="44"/>
        <v>0.034852001248678044</v>
      </c>
      <c r="F721" s="149"/>
      <c r="G721" s="31" t="s">
        <v>12</v>
      </c>
    </row>
    <row r="722" spans="1:7" ht="12.75" customHeight="1">
      <c r="A722" s="18">
        <v>19</v>
      </c>
      <c r="B722" s="212" t="s">
        <v>229</v>
      </c>
      <c r="C722" s="154">
        <v>0.9304460085594028</v>
      </c>
      <c r="D722" s="154">
        <v>0.9372839282290701</v>
      </c>
      <c r="E722" s="172">
        <f t="shared" si="44"/>
        <v>0.006837919669667292</v>
      </c>
      <c r="F722" s="149"/>
      <c r="G722" s="31"/>
    </row>
    <row r="723" spans="1:7" ht="12.75" customHeight="1">
      <c r="A723" s="18">
        <v>20</v>
      </c>
      <c r="B723" s="212" t="s">
        <v>230</v>
      </c>
      <c r="C723" s="154">
        <v>0.9193274725086864</v>
      </c>
      <c r="D723" s="154">
        <v>0.9352533891650592</v>
      </c>
      <c r="E723" s="172">
        <f t="shared" si="44"/>
        <v>0.015925916656372774</v>
      </c>
      <c r="F723" s="149"/>
      <c r="G723" s="31"/>
    </row>
    <row r="724" spans="1:7" ht="12.75" customHeight="1">
      <c r="A724" s="18">
        <v>21</v>
      </c>
      <c r="B724" s="212" t="s">
        <v>231</v>
      </c>
      <c r="C724" s="154">
        <v>0.8991546442623591</v>
      </c>
      <c r="D724" s="154">
        <v>0.9248468083385039</v>
      </c>
      <c r="E724" s="172">
        <f t="shared" si="44"/>
        <v>0.02569216407614472</v>
      </c>
      <c r="F724" s="149"/>
      <c r="G724" s="31"/>
    </row>
    <row r="725" spans="1:7" ht="12.75" customHeight="1">
      <c r="A725" s="18">
        <v>22</v>
      </c>
      <c r="B725" s="212" t="s">
        <v>232</v>
      </c>
      <c r="C725" s="154">
        <v>0.8972336795152557</v>
      </c>
      <c r="D725" s="154">
        <v>0.9154364946766839</v>
      </c>
      <c r="E725" s="172">
        <f t="shared" si="44"/>
        <v>0.018202815161428187</v>
      </c>
      <c r="F725" s="149"/>
      <c r="G725" s="31"/>
    </row>
    <row r="726" spans="1:7" ht="12.75" customHeight="1">
      <c r="A726" s="18">
        <v>23</v>
      </c>
      <c r="B726" s="212" t="s">
        <v>233</v>
      </c>
      <c r="C726" s="154">
        <v>0.9036382269291995</v>
      </c>
      <c r="D726" s="154">
        <v>0.9286740707775192</v>
      </c>
      <c r="E726" s="172">
        <f t="shared" si="44"/>
        <v>0.025035843848319694</v>
      </c>
      <c r="F726" s="149"/>
      <c r="G726" s="31"/>
    </row>
    <row r="727" spans="1:7" ht="12.75" customHeight="1">
      <c r="A727" s="18">
        <v>24</v>
      </c>
      <c r="B727" s="212" t="s">
        <v>234</v>
      </c>
      <c r="C727" s="154">
        <v>0.867810852289131</v>
      </c>
      <c r="D727" s="154">
        <v>0.896727451267522</v>
      </c>
      <c r="E727" s="172">
        <f t="shared" si="44"/>
        <v>0.02891659897839094</v>
      </c>
      <c r="F727" s="149"/>
      <c r="G727" s="31"/>
    </row>
    <row r="728" spans="1:7" ht="12.75" customHeight="1">
      <c r="A728" s="18">
        <v>25</v>
      </c>
      <c r="B728" s="212" t="s">
        <v>235</v>
      </c>
      <c r="C728" s="154">
        <v>0.9324409856185985</v>
      </c>
      <c r="D728" s="154">
        <v>0.9525759539836732</v>
      </c>
      <c r="E728" s="172">
        <f t="shared" si="44"/>
        <v>0.02013496836507478</v>
      </c>
      <c r="F728" s="149"/>
      <c r="G728" s="31"/>
    </row>
    <row r="729" spans="1:7" ht="12.75" customHeight="1">
      <c r="A729" s="18">
        <v>26</v>
      </c>
      <c r="B729" s="212" t="s">
        <v>236</v>
      </c>
      <c r="C729" s="154">
        <v>0.8351646173464331</v>
      </c>
      <c r="D729" s="154">
        <v>0.8808011797041939</v>
      </c>
      <c r="E729" s="172">
        <f t="shared" si="44"/>
        <v>0.04563656235776081</v>
      </c>
      <c r="F729" s="149"/>
      <c r="G729" s="31" t="s">
        <v>12</v>
      </c>
    </row>
    <row r="730" spans="1:7" ht="12.75" customHeight="1">
      <c r="A730" s="18">
        <v>27</v>
      </c>
      <c r="B730" s="212" t="s">
        <v>237</v>
      </c>
      <c r="C730" s="154">
        <v>0.860138397691203</v>
      </c>
      <c r="D730" s="154">
        <v>0.8877051353253084</v>
      </c>
      <c r="E730" s="172">
        <f t="shared" si="44"/>
        <v>0.02756673763410533</v>
      </c>
      <c r="F730" s="149"/>
      <c r="G730" s="31" t="s">
        <v>12</v>
      </c>
    </row>
    <row r="731" spans="1:8" ht="12.75" customHeight="1">
      <c r="A731" s="18">
        <v>28</v>
      </c>
      <c r="B731" s="212" t="s">
        <v>238</v>
      </c>
      <c r="C731" s="154">
        <v>0.813778217139333</v>
      </c>
      <c r="D731" s="154">
        <v>0.8572620520964515</v>
      </c>
      <c r="E731" s="172">
        <f t="shared" si="44"/>
        <v>0.043483834957118495</v>
      </c>
      <c r="F731" s="149"/>
      <c r="G731" s="31"/>
      <c r="H731" s="10" t="s">
        <v>12</v>
      </c>
    </row>
    <row r="732" spans="1:7" ht="12.75" customHeight="1">
      <c r="A732" s="18">
        <v>29</v>
      </c>
      <c r="B732" s="212" t="s">
        <v>239</v>
      </c>
      <c r="C732" s="154">
        <v>0.8246793833047826</v>
      </c>
      <c r="D732" s="154">
        <v>0.8710017254843441</v>
      </c>
      <c r="E732" s="172">
        <f t="shared" si="44"/>
        <v>0.04632234217956144</v>
      </c>
      <c r="F732" s="149"/>
      <c r="G732" s="31"/>
    </row>
    <row r="733" spans="1:7" ht="12.75" customHeight="1">
      <c r="A733" s="18">
        <v>30</v>
      </c>
      <c r="B733" s="212" t="s">
        <v>240</v>
      </c>
      <c r="C733" s="154">
        <v>0.7780977915889001</v>
      </c>
      <c r="D733" s="154">
        <v>0.8166418111715179</v>
      </c>
      <c r="E733" s="172">
        <f t="shared" si="44"/>
        <v>0.03854401958261777</v>
      </c>
      <c r="F733" s="149"/>
      <c r="G733" s="31"/>
    </row>
    <row r="734" spans="1:7" ht="12.75" customHeight="1">
      <c r="A734" s="18">
        <v>31</v>
      </c>
      <c r="B734" s="212" t="s">
        <v>241</v>
      </c>
      <c r="C734" s="154">
        <v>0.8362781741986635</v>
      </c>
      <c r="D734" s="154">
        <v>0.8638630740192962</v>
      </c>
      <c r="E734" s="172">
        <f t="shared" si="44"/>
        <v>0.027584899820632724</v>
      </c>
      <c r="F734" s="149"/>
      <c r="G734" s="31" t="s">
        <v>12</v>
      </c>
    </row>
    <row r="735" spans="1:7" ht="12.75" customHeight="1">
      <c r="A735" s="34"/>
      <c r="B735" s="1" t="s">
        <v>27</v>
      </c>
      <c r="C735" s="153">
        <v>0.8767002684083315</v>
      </c>
      <c r="D735" s="153">
        <v>0.9017274781347557</v>
      </c>
      <c r="E735" s="171">
        <v>0.02</v>
      </c>
      <c r="F735" s="42"/>
      <c r="G735" s="31"/>
    </row>
    <row r="736" spans="1:7" ht="14.25" customHeight="1">
      <c r="A736" s="72"/>
      <c r="B736" s="73"/>
      <c r="C736" s="74"/>
      <c r="D736" s="74"/>
      <c r="E736" s="75"/>
      <c r="F736" s="76"/>
      <c r="G736" s="77" t="s">
        <v>12</v>
      </c>
    </row>
    <row r="737" spans="1:8" ht="14.25">
      <c r="A737" s="47" t="s">
        <v>187</v>
      </c>
      <c r="B737" s="48"/>
      <c r="C737" s="48"/>
      <c r="D737" s="48"/>
      <c r="E737" s="48"/>
      <c r="F737" s="48"/>
      <c r="G737" s="48"/>
      <c r="H737" s="48"/>
    </row>
    <row r="738" spans="2:8" ht="11.25" customHeight="1">
      <c r="B738" s="48"/>
      <c r="C738" s="48"/>
      <c r="D738" s="48"/>
      <c r="E738" s="48"/>
      <c r="F738" s="48"/>
      <c r="G738" s="48"/>
      <c r="H738" s="48"/>
    </row>
    <row r="739" spans="2:8" ht="14.25" customHeight="1">
      <c r="B739" s="48"/>
      <c r="C739" s="48"/>
      <c r="D739" s="48"/>
      <c r="F739" s="59" t="s">
        <v>64</v>
      </c>
      <c r="G739" s="48"/>
      <c r="H739" s="48"/>
    </row>
    <row r="740" spans="1:6" ht="59.25" customHeight="1">
      <c r="A740" s="88" t="s">
        <v>30</v>
      </c>
      <c r="B740" s="88" t="s">
        <v>31</v>
      </c>
      <c r="C740" s="129" t="s">
        <v>188</v>
      </c>
      <c r="D740" s="129" t="s">
        <v>65</v>
      </c>
      <c r="E740" s="129" t="s">
        <v>66</v>
      </c>
      <c r="F740" s="88" t="s">
        <v>67</v>
      </c>
    </row>
    <row r="741" spans="1:6" ht="15" customHeight="1">
      <c r="A741" s="49">
        <v>1</v>
      </c>
      <c r="B741" s="49">
        <v>2</v>
      </c>
      <c r="C741" s="50">
        <v>3</v>
      </c>
      <c r="D741" s="50">
        <v>4</v>
      </c>
      <c r="E741" s="50">
        <v>5</v>
      </c>
      <c r="F741" s="49">
        <v>6</v>
      </c>
    </row>
    <row r="742" spans="1:7" ht="12.75" customHeight="1">
      <c r="A742" s="18">
        <v>1</v>
      </c>
      <c r="B742" s="212" t="s">
        <v>211</v>
      </c>
      <c r="C742" s="230">
        <v>11125086</v>
      </c>
      <c r="D742" s="167">
        <v>1268.73</v>
      </c>
      <c r="E742" s="151">
        <v>1268.73</v>
      </c>
      <c r="F742" s="154">
        <f aca="true" t="shared" si="45" ref="F742:F773">E742/D742</f>
        <v>1</v>
      </c>
      <c r="G742" s="31"/>
    </row>
    <row r="743" spans="1:7" ht="12.75" customHeight="1">
      <c r="A743" s="18">
        <v>2</v>
      </c>
      <c r="B743" s="212" t="s">
        <v>212</v>
      </c>
      <c r="C743" s="230">
        <v>12334570</v>
      </c>
      <c r="D743" s="167">
        <v>1419.7164</v>
      </c>
      <c r="E743" s="151">
        <v>1419.72</v>
      </c>
      <c r="F743" s="154">
        <f t="shared" si="45"/>
        <v>1.000002535717697</v>
      </c>
      <c r="G743" s="31"/>
    </row>
    <row r="744" spans="1:7" ht="12.75" customHeight="1">
      <c r="A744" s="18">
        <v>3</v>
      </c>
      <c r="B744" s="212" t="s">
        <v>213</v>
      </c>
      <c r="C744" s="230">
        <v>19921836</v>
      </c>
      <c r="D744" s="167">
        <v>2352.9114</v>
      </c>
      <c r="E744" s="151">
        <v>2352.91</v>
      </c>
      <c r="F744" s="154">
        <f t="shared" si="45"/>
        <v>0.9999994049924701</v>
      </c>
      <c r="G744" s="31"/>
    </row>
    <row r="745" spans="1:7" ht="12.75" customHeight="1">
      <c r="A745" s="18">
        <v>4</v>
      </c>
      <c r="B745" s="212" t="s">
        <v>214</v>
      </c>
      <c r="C745" s="230">
        <v>9498714</v>
      </c>
      <c r="D745" s="167">
        <v>1144.4987999999998</v>
      </c>
      <c r="E745" s="151">
        <v>1144.5</v>
      </c>
      <c r="F745" s="154">
        <f t="shared" si="45"/>
        <v>1.000001048493891</v>
      </c>
      <c r="G745" s="31"/>
    </row>
    <row r="746" spans="1:7" ht="12.75" customHeight="1">
      <c r="A746" s="18">
        <v>5</v>
      </c>
      <c r="B746" s="212" t="s">
        <v>215</v>
      </c>
      <c r="C746" s="230">
        <v>6159612</v>
      </c>
      <c r="D746" s="167">
        <v>752.1026999999999</v>
      </c>
      <c r="E746" s="151">
        <v>752.1</v>
      </c>
      <c r="F746" s="154">
        <f t="shared" si="45"/>
        <v>0.9999964100647426</v>
      </c>
      <c r="G746" s="31"/>
    </row>
    <row r="747" spans="1:7" ht="12.75" customHeight="1">
      <c r="A747" s="18">
        <v>6</v>
      </c>
      <c r="B747" s="212" t="s">
        <v>216</v>
      </c>
      <c r="C747" s="230">
        <v>6772974</v>
      </c>
      <c r="D747" s="167">
        <v>791.6373</v>
      </c>
      <c r="E747" s="151">
        <v>791.64</v>
      </c>
      <c r="F747" s="154">
        <f t="shared" si="45"/>
        <v>1.000003410652833</v>
      </c>
      <c r="G747" s="31"/>
    </row>
    <row r="748" spans="1:7" ht="12.75" customHeight="1">
      <c r="A748" s="18">
        <v>7</v>
      </c>
      <c r="B748" s="212" t="s">
        <v>217</v>
      </c>
      <c r="C748" s="230">
        <v>11136408</v>
      </c>
      <c r="D748" s="167">
        <v>1304.1279</v>
      </c>
      <c r="E748" s="151">
        <v>1304.13</v>
      </c>
      <c r="F748" s="154">
        <f t="shared" si="45"/>
        <v>1.000001610271508</v>
      </c>
      <c r="G748" s="31"/>
    </row>
    <row r="749" spans="1:7" ht="12.75" customHeight="1">
      <c r="A749" s="18">
        <v>8</v>
      </c>
      <c r="B749" s="212" t="s">
        <v>218</v>
      </c>
      <c r="C749" s="230">
        <v>14612330</v>
      </c>
      <c r="D749" s="167">
        <v>1726.926</v>
      </c>
      <c r="E749" s="151">
        <v>1726.93</v>
      </c>
      <c r="F749" s="154">
        <f t="shared" si="45"/>
        <v>1.0000023162544314</v>
      </c>
      <c r="G749" s="31"/>
    </row>
    <row r="750" spans="1:7" ht="12.75" customHeight="1">
      <c r="A750" s="18">
        <v>9</v>
      </c>
      <c r="B750" s="212" t="s">
        <v>219</v>
      </c>
      <c r="C750" s="230">
        <v>7164384</v>
      </c>
      <c r="D750" s="167">
        <v>877.4105999999999</v>
      </c>
      <c r="E750" s="151">
        <v>877.4100000000001</v>
      </c>
      <c r="F750" s="154">
        <f t="shared" si="45"/>
        <v>0.9999993161696475</v>
      </c>
      <c r="G750" s="31"/>
    </row>
    <row r="751" spans="1:7" ht="12.75" customHeight="1">
      <c r="A751" s="18">
        <v>10</v>
      </c>
      <c r="B751" s="212" t="s">
        <v>220</v>
      </c>
      <c r="C751" s="230">
        <v>14778146</v>
      </c>
      <c r="D751" s="167">
        <v>1750.6884</v>
      </c>
      <c r="E751" s="151">
        <v>1750.69</v>
      </c>
      <c r="F751" s="154">
        <f t="shared" si="45"/>
        <v>1.0000009139262018</v>
      </c>
      <c r="G751" s="31"/>
    </row>
    <row r="752" spans="1:7" ht="12.75" customHeight="1">
      <c r="A752" s="18">
        <v>11</v>
      </c>
      <c r="B752" s="212" t="s">
        <v>221</v>
      </c>
      <c r="C752" s="230">
        <v>8802300</v>
      </c>
      <c r="D752" s="167">
        <v>996.6135</v>
      </c>
      <c r="E752" s="151">
        <v>996.61</v>
      </c>
      <c r="F752" s="154">
        <f t="shared" si="45"/>
        <v>0.9999964881069743</v>
      </c>
      <c r="G752" s="31"/>
    </row>
    <row r="753" spans="1:7" ht="12.75" customHeight="1">
      <c r="A753" s="18">
        <v>12</v>
      </c>
      <c r="B753" s="212" t="s">
        <v>222</v>
      </c>
      <c r="C753" s="230">
        <v>9082228</v>
      </c>
      <c r="D753" s="167">
        <v>1062.9560999999999</v>
      </c>
      <c r="E753" s="151">
        <v>1062.96</v>
      </c>
      <c r="F753" s="154">
        <f t="shared" si="45"/>
        <v>1.000003669013236</v>
      </c>
      <c r="G753" s="31"/>
    </row>
    <row r="754" spans="1:7" ht="12.75" customHeight="1">
      <c r="A754" s="18">
        <v>13</v>
      </c>
      <c r="B754" s="212" t="s">
        <v>223</v>
      </c>
      <c r="C754" s="230">
        <v>25708424</v>
      </c>
      <c r="D754" s="167">
        <v>3059.7276</v>
      </c>
      <c r="E754" s="151">
        <v>3059.73</v>
      </c>
      <c r="F754" s="154">
        <f t="shared" si="45"/>
        <v>1.000000784383551</v>
      </c>
      <c r="G754" s="31"/>
    </row>
    <row r="755" spans="1:7" ht="12.75" customHeight="1">
      <c r="A755" s="18">
        <v>14</v>
      </c>
      <c r="B755" s="212" t="s">
        <v>224</v>
      </c>
      <c r="C755" s="230">
        <v>7610382</v>
      </c>
      <c r="D755" s="167">
        <v>917.3706</v>
      </c>
      <c r="E755" s="151">
        <v>917.37</v>
      </c>
      <c r="F755" s="154">
        <f t="shared" si="45"/>
        <v>0.9999993459568031</v>
      </c>
      <c r="G755" s="31"/>
    </row>
    <row r="756" spans="1:7" ht="12.75" customHeight="1">
      <c r="A756" s="18">
        <v>15</v>
      </c>
      <c r="B756" s="212" t="s">
        <v>225</v>
      </c>
      <c r="C756" s="230">
        <v>13658994</v>
      </c>
      <c r="D756" s="167">
        <v>1634.4306</v>
      </c>
      <c r="E756" s="151">
        <v>1634.43</v>
      </c>
      <c r="F756" s="154">
        <f t="shared" si="45"/>
        <v>0.9999996328996779</v>
      </c>
      <c r="G756" s="31"/>
    </row>
    <row r="757" spans="1:7" ht="12.75" customHeight="1">
      <c r="A757" s="18">
        <v>16</v>
      </c>
      <c r="B757" s="212" t="s">
        <v>226</v>
      </c>
      <c r="C757" s="230">
        <v>14341422</v>
      </c>
      <c r="D757" s="167">
        <v>1737.5384999999999</v>
      </c>
      <c r="E757" s="151">
        <v>1737.54</v>
      </c>
      <c r="F757" s="154">
        <f t="shared" si="45"/>
        <v>1.0000008632902235</v>
      </c>
      <c r="G757" s="31"/>
    </row>
    <row r="758" spans="1:7" ht="12.75" customHeight="1">
      <c r="A758" s="18">
        <v>17</v>
      </c>
      <c r="B758" s="212" t="s">
        <v>227</v>
      </c>
      <c r="C758" s="230">
        <v>11724026</v>
      </c>
      <c r="D758" s="167">
        <v>1398.0203999999999</v>
      </c>
      <c r="E758" s="151">
        <v>1398.02</v>
      </c>
      <c r="F758" s="154">
        <f t="shared" si="45"/>
        <v>0.9999997138811423</v>
      </c>
      <c r="G758" s="31"/>
    </row>
    <row r="759" spans="1:7" ht="12.75" customHeight="1">
      <c r="A759" s="18">
        <v>18</v>
      </c>
      <c r="B759" s="212" t="s">
        <v>228</v>
      </c>
      <c r="C759" s="230">
        <v>17992212</v>
      </c>
      <c r="D759" s="167">
        <v>2153.1114</v>
      </c>
      <c r="E759" s="151">
        <v>2153.11</v>
      </c>
      <c r="F759" s="154">
        <f t="shared" si="45"/>
        <v>0.9999993497781863</v>
      </c>
      <c r="G759" s="31"/>
    </row>
    <row r="760" spans="1:7" ht="12.75" customHeight="1">
      <c r="A760" s="18">
        <v>19</v>
      </c>
      <c r="B760" s="212" t="s">
        <v>229</v>
      </c>
      <c r="C760" s="230">
        <v>8872674</v>
      </c>
      <c r="D760" s="167">
        <v>1052.2689</v>
      </c>
      <c r="E760" s="151">
        <v>1052.26</v>
      </c>
      <c r="F760" s="154">
        <f t="shared" si="45"/>
        <v>0.9999915420858679</v>
      </c>
      <c r="G760" s="31"/>
    </row>
    <row r="761" spans="1:7" ht="12.75" customHeight="1">
      <c r="A761" s="18">
        <v>20</v>
      </c>
      <c r="B761" s="212" t="s">
        <v>230</v>
      </c>
      <c r="C761" s="230">
        <v>18028182</v>
      </c>
      <c r="D761" s="167">
        <v>2151.0699</v>
      </c>
      <c r="E761" s="151">
        <v>2151.0699999999997</v>
      </c>
      <c r="F761" s="154">
        <f t="shared" si="45"/>
        <v>1.0000000464884937</v>
      </c>
      <c r="G761" s="31"/>
    </row>
    <row r="762" spans="1:7" ht="12.75" customHeight="1">
      <c r="A762" s="18">
        <v>21</v>
      </c>
      <c r="B762" s="212" t="s">
        <v>231</v>
      </c>
      <c r="C762" s="230">
        <v>5667882</v>
      </c>
      <c r="D762" s="167">
        <v>692.4291000000001</v>
      </c>
      <c r="E762" s="151">
        <v>692.4300000000001</v>
      </c>
      <c r="F762" s="154">
        <f t="shared" si="45"/>
        <v>1.0000012997720633</v>
      </c>
      <c r="G762" s="31"/>
    </row>
    <row r="763" spans="1:7" ht="12.75" customHeight="1">
      <c r="A763" s="18">
        <v>22</v>
      </c>
      <c r="B763" s="212" t="s">
        <v>232</v>
      </c>
      <c r="C763" s="230">
        <v>5578860</v>
      </c>
      <c r="D763" s="167">
        <v>667.8204</v>
      </c>
      <c r="E763" s="151">
        <v>667.8199999999999</v>
      </c>
      <c r="F763" s="154">
        <f t="shared" si="45"/>
        <v>0.9999994010365661</v>
      </c>
      <c r="G763" s="31"/>
    </row>
    <row r="764" spans="1:7" ht="12.75" customHeight="1">
      <c r="A764" s="18">
        <v>23</v>
      </c>
      <c r="B764" s="212" t="s">
        <v>233</v>
      </c>
      <c r="C764" s="230">
        <v>25450746</v>
      </c>
      <c r="D764" s="167">
        <v>3059.7039</v>
      </c>
      <c r="E764" s="151">
        <v>3059.71</v>
      </c>
      <c r="F764" s="154">
        <f t="shared" si="45"/>
        <v>1.000001993656968</v>
      </c>
      <c r="G764" s="31"/>
    </row>
    <row r="765" spans="1:7" ht="12.75" customHeight="1">
      <c r="A765" s="18">
        <v>24</v>
      </c>
      <c r="B765" s="212" t="s">
        <v>234</v>
      </c>
      <c r="C765" s="230">
        <v>19340640</v>
      </c>
      <c r="D765" s="167">
        <v>2284.4687999999996</v>
      </c>
      <c r="E765" s="151">
        <v>2284.46</v>
      </c>
      <c r="F765" s="154">
        <f t="shared" si="45"/>
        <v>0.9999961479009915</v>
      </c>
      <c r="G765" s="31"/>
    </row>
    <row r="766" spans="1:7" ht="12.75" customHeight="1">
      <c r="A766" s="18">
        <v>25</v>
      </c>
      <c r="B766" s="212" t="s">
        <v>235</v>
      </c>
      <c r="C766" s="230">
        <v>13834152</v>
      </c>
      <c r="D766" s="167">
        <v>1694.1819</v>
      </c>
      <c r="E766" s="151">
        <v>1694.1799999999998</v>
      </c>
      <c r="F766" s="154">
        <f t="shared" si="45"/>
        <v>0.9999988785147568</v>
      </c>
      <c r="G766" s="31"/>
    </row>
    <row r="767" spans="1:7" ht="12.75" customHeight="1">
      <c r="A767" s="18">
        <v>26</v>
      </c>
      <c r="B767" s="212" t="s">
        <v>236</v>
      </c>
      <c r="C767" s="230">
        <v>10697514</v>
      </c>
      <c r="D767" s="167">
        <v>1264.0347</v>
      </c>
      <c r="E767" s="151">
        <v>1264.03</v>
      </c>
      <c r="F767" s="154">
        <f t="shared" si="45"/>
        <v>0.9999962817476451</v>
      </c>
      <c r="G767" s="31"/>
    </row>
    <row r="768" spans="1:8" ht="12.75" customHeight="1">
      <c r="A768" s="18">
        <v>27</v>
      </c>
      <c r="B768" s="212" t="s">
        <v>237</v>
      </c>
      <c r="C768" s="230">
        <v>15738468</v>
      </c>
      <c r="D768" s="167">
        <v>1850.8251</v>
      </c>
      <c r="E768" s="151">
        <v>1850.82</v>
      </c>
      <c r="F768" s="154">
        <f t="shared" si="45"/>
        <v>0.9999972444722086</v>
      </c>
      <c r="G768" s="31"/>
      <c r="H768" s="10" t="s">
        <v>12</v>
      </c>
    </row>
    <row r="769" spans="1:8" ht="12.75" customHeight="1">
      <c r="A769" s="18">
        <v>28</v>
      </c>
      <c r="B769" s="212" t="s">
        <v>238</v>
      </c>
      <c r="C769" s="230">
        <v>7632804</v>
      </c>
      <c r="D769" s="167">
        <v>897.2796000000001</v>
      </c>
      <c r="E769" s="151">
        <v>897.28</v>
      </c>
      <c r="F769" s="154">
        <f t="shared" si="45"/>
        <v>1.0000004457919247</v>
      </c>
      <c r="G769" s="31" t="s">
        <v>12</v>
      </c>
      <c r="H769" s="10" t="s">
        <v>12</v>
      </c>
    </row>
    <row r="770" spans="1:7" ht="12.75" customHeight="1">
      <c r="A770" s="18">
        <v>29</v>
      </c>
      <c r="B770" s="212" t="s">
        <v>239</v>
      </c>
      <c r="C770" s="230">
        <v>6012870</v>
      </c>
      <c r="D770" s="167">
        <v>712.4867999999999</v>
      </c>
      <c r="E770" s="151">
        <v>712.49</v>
      </c>
      <c r="F770" s="154">
        <f t="shared" si="45"/>
        <v>1.0000044913112778</v>
      </c>
      <c r="G770" s="31"/>
    </row>
    <row r="771" spans="1:7" ht="12.75" customHeight="1">
      <c r="A771" s="18">
        <v>30</v>
      </c>
      <c r="B771" s="212" t="s">
        <v>240</v>
      </c>
      <c r="C771" s="230">
        <v>6959700</v>
      </c>
      <c r="D771" s="167">
        <v>821.289</v>
      </c>
      <c r="E771" s="151">
        <v>821.29</v>
      </c>
      <c r="F771" s="154">
        <f t="shared" si="45"/>
        <v>1.00000121759819</v>
      </c>
      <c r="G771" s="31"/>
    </row>
    <row r="772" spans="1:7" ht="12.75" customHeight="1">
      <c r="A772" s="18">
        <v>31</v>
      </c>
      <c r="B772" s="212" t="s">
        <v>241</v>
      </c>
      <c r="C772" s="230">
        <v>7232538</v>
      </c>
      <c r="D772" s="168">
        <v>886.0130999999999</v>
      </c>
      <c r="E772" s="151">
        <v>886.02</v>
      </c>
      <c r="F772" s="154">
        <f t="shared" si="45"/>
        <v>1.0000077876952385</v>
      </c>
      <c r="G772" s="31"/>
    </row>
    <row r="773" spans="1:7" ht="12.75" customHeight="1">
      <c r="A773" s="34"/>
      <c r="B773" s="1" t="s">
        <v>27</v>
      </c>
      <c r="C773" s="227">
        <v>373471078</v>
      </c>
      <c r="D773" s="169">
        <v>44382.3894</v>
      </c>
      <c r="E773" s="152">
        <v>44382.39</v>
      </c>
      <c r="F773" s="153">
        <f t="shared" si="45"/>
        <v>1.0000000135188756</v>
      </c>
      <c r="G773" s="31"/>
    </row>
    <row r="774" spans="1:7" ht="6.75" customHeight="1">
      <c r="A774" s="97"/>
      <c r="B774" s="73"/>
      <c r="C774" s="74"/>
      <c r="D774" s="74"/>
      <c r="E774" s="75"/>
      <c r="F774" s="76"/>
      <c r="G774" s="77"/>
    </row>
    <row r="775" spans="1:8" ht="14.25">
      <c r="A775" s="47" t="s">
        <v>189</v>
      </c>
      <c r="B775" s="48"/>
      <c r="C775" s="48"/>
      <c r="D775" s="48"/>
      <c r="E775" s="48"/>
      <c r="F775" s="48"/>
      <c r="G775" s="48"/>
      <c r="H775" s="48"/>
    </row>
    <row r="776" spans="2:8" ht="11.25" customHeight="1">
      <c r="B776" s="48"/>
      <c r="C776" s="48"/>
      <c r="D776" s="48"/>
      <c r="E776" s="48"/>
      <c r="F776" s="48"/>
      <c r="G776" s="48"/>
      <c r="H776" s="48"/>
    </row>
    <row r="777" spans="2:8" ht="14.25" customHeight="1">
      <c r="B777" s="48"/>
      <c r="C777" s="48"/>
      <c r="D777" s="48"/>
      <c r="F777" s="59" t="s">
        <v>124</v>
      </c>
      <c r="G777" s="48"/>
      <c r="H777" s="48"/>
    </row>
    <row r="778" spans="1:6" ht="57.75" customHeight="1">
      <c r="A778" s="88" t="s">
        <v>30</v>
      </c>
      <c r="B778" s="88" t="s">
        <v>31</v>
      </c>
      <c r="C778" s="129" t="s">
        <v>188</v>
      </c>
      <c r="D778" s="129" t="s">
        <v>68</v>
      </c>
      <c r="E778" s="129" t="s">
        <v>69</v>
      </c>
      <c r="F778" s="88" t="s">
        <v>67</v>
      </c>
    </row>
    <row r="779" spans="1:6" ht="15" customHeight="1">
      <c r="A779" s="49">
        <v>1</v>
      </c>
      <c r="B779" s="49">
        <v>2</v>
      </c>
      <c r="C779" s="50">
        <v>3</v>
      </c>
      <c r="D779" s="50">
        <v>4</v>
      </c>
      <c r="E779" s="50">
        <v>5</v>
      </c>
      <c r="F779" s="49">
        <v>6</v>
      </c>
    </row>
    <row r="780" spans="1:7" ht="12.75" customHeight="1">
      <c r="A780" s="18">
        <v>1</v>
      </c>
      <c r="B780" s="212" t="s">
        <v>211</v>
      </c>
      <c r="C780" s="230">
        <v>11125086</v>
      </c>
      <c r="D780" s="164">
        <v>746.02</v>
      </c>
      <c r="E780" s="164">
        <v>746.02</v>
      </c>
      <c r="F780" s="170">
        <f aca="true" t="shared" si="46" ref="F780:F811">E780/D780</f>
        <v>1</v>
      </c>
      <c r="G780" s="31"/>
    </row>
    <row r="781" spans="1:7" ht="12.75" customHeight="1">
      <c r="A781" s="18">
        <v>2</v>
      </c>
      <c r="B781" s="212" t="s">
        <v>212</v>
      </c>
      <c r="C781" s="230">
        <v>12334570</v>
      </c>
      <c r="D781" s="164">
        <v>830.18</v>
      </c>
      <c r="E781" s="164">
        <v>830.18</v>
      </c>
      <c r="F781" s="170">
        <f t="shared" si="46"/>
        <v>1</v>
      </c>
      <c r="G781" s="31"/>
    </row>
    <row r="782" spans="1:7" ht="12.75" customHeight="1">
      <c r="A782" s="18">
        <v>3</v>
      </c>
      <c r="B782" s="212" t="s">
        <v>213</v>
      </c>
      <c r="C782" s="230">
        <v>19921836</v>
      </c>
      <c r="D782" s="164">
        <v>1369.1100000000001</v>
      </c>
      <c r="E782" s="164">
        <v>1369.1100000000001</v>
      </c>
      <c r="F782" s="170">
        <f t="shared" si="46"/>
        <v>1</v>
      </c>
      <c r="G782" s="31"/>
    </row>
    <row r="783" spans="1:7" ht="12.75" customHeight="1">
      <c r="A783" s="18">
        <v>4</v>
      </c>
      <c r="B783" s="212" t="s">
        <v>214</v>
      </c>
      <c r="C783" s="230">
        <v>9498714</v>
      </c>
      <c r="D783" s="164">
        <v>662.0699999999999</v>
      </c>
      <c r="E783" s="164">
        <v>662.0699999999999</v>
      </c>
      <c r="F783" s="170">
        <f t="shared" si="46"/>
        <v>1</v>
      </c>
      <c r="G783" s="31"/>
    </row>
    <row r="784" spans="1:7" ht="12.75" customHeight="1">
      <c r="A784" s="18">
        <v>5</v>
      </c>
      <c r="B784" s="212" t="s">
        <v>215</v>
      </c>
      <c r="C784" s="230">
        <v>6159612</v>
      </c>
      <c r="D784" s="164">
        <v>433.4</v>
      </c>
      <c r="E784" s="164">
        <v>433.4</v>
      </c>
      <c r="F784" s="170">
        <f t="shared" si="46"/>
        <v>1</v>
      </c>
      <c r="G784" s="31"/>
    </row>
    <row r="785" spans="1:7" ht="12.75" customHeight="1">
      <c r="A785" s="18">
        <v>6</v>
      </c>
      <c r="B785" s="212" t="s">
        <v>216</v>
      </c>
      <c r="C785" s="230">
        <v>6772974</v>
      </c>
      <c r="D785" s="164">
        <v>461.84999999999997</v>
      </c>
      <c r="E785" s="164">
        <v>461.84999999999997</v>
      </c>
      <c r="F785" s="170">
        <f t="shared" si="46"/>
        <v>1</v>
      </c>
      <c r="G785" s="31"/>
    </row>
    <row r="786" spans="1:7" ht="12.75" customHeight="1">
      <c r="A786" s="18">
        <v>7</v>
      </c>
      <c r="B786" s="212" t="s">
        <v>217</v>
      </c>
      <c r="C786" s="230">
        <v>11136408</v>
      </c>
      <c r="D786" s="164">
        <v>760.76</v>
      </c>
      <c r="E786" s="164">
        <v>760.76</v>
      </c>
      <c r="F786" s="170">
        <f t="shared" si="46"/>
        <v>1</v>
      </c>
      <c r="G786" s="31"/>
    </row>
    <row r="787" spans="1:7" ht="12.75" customHeight="1">
      <c r="A787" s="18">
        <v>8</v>
      </c>
      <c r="B787" s="212" t="s">
        <v>218</v>
      </c>
      <c r="C787" s="230">
        <v>14612330</v>
      </c>
      <c r="D787" s="164">
        <v>1003.46</v>
      </c>
      <c r="E787" s="164">
        <v>1003.46</v>
      </c>
      <c r="F787" s="170">
        <f t="shared" si="46"/>
        <v>1</v>
      </c>
      <c r="G787" s="31"/>
    </row>
    <row r="788" spans="1:7" ht="12.75" customHeight="1">
      <c r="A788" s="18">
        <v>9</v>
      </c>
      <c r="B788" s="212" t="s">
        <v>219</v>
      </c>
      <c r="C788" s="230">
        <v>7164384</v>
      </c>
      <c r="D788" s="164">
        <v>505.17</v>
      </c>
      <c r="E788" s="164">
        <v>505.17</v>
      </c>
      <c r="F788" s="170">
        <f t="shared" si="46"/>
        <v>1</v>
      </c>
      <c r="G788" s="31"/>
    </row>
    <row r="789" spans="1:7" ht="12.75" customHeight="1">
      <c r="A789" s="18">
        <v>10</v>
      </c>
      <c r="B789" s="212" t="s">
        <v>220</v>
      </c>
      <c r="C789" s="230">
        <v>14778146</v>
      </c>
      <c r="D789" s="164">
        <v>1016.59</v>
      </c>
      <c r="E789" s="164">
        <v>1016.59</v>
      </c>
      <c r="F789" s="170">
        <f t="shared" si="46"/>
        <v>1</v>
      </c>
      <c r="G789" s="31"/>
    </row>
    <row r="790" spans="1:7" ht="12.75" customHeight="1">
      <c r="A790" s="18">
        <v>11</v>
      </c>
      <c r="B790" s="212" t="s">
        <v>221</v>
      </c>
      <c r="C790" s="230">
        <v>8802300</v>
      </c>
      <c r="D790" s="164">
        <v>587.3</v>
      </c>
      <c r="E790" s="164">
        <v>587.3</v>
      </c>
      <c r="F790" s="170">
        <f t="shared" si="46"/>
        <v>1</v>
      </c>
      <c r="G790" s="31"/>
    </row>
    <row r="791" spans="1:8" ht="12.75" customHeight="1">
      <c r="A791" s="18">
        <v>12</v>
      </c>
      <c r="B791" s="212" t="s">
        <v>222</v>
      </c>
      <c r="C791" s="230">
        <v>9082228</v>
      </c>
      <c r="D791" s="164">
        <v>619.1500000000001</v>
      </c>
      <c r="E791" s="164">
        <v>619.1500000000001</v>
      </c>
      <c r="F791" s="170">
        <f t="shared" si="46"/>
        <v>1</v>
      </c>
      <c r="G791" s="31"/>
      <c r="H791" s="10" t="s">
        <v>12</v>
      </c>
    </row>
    <row r="792" spans="1:7" ht="12.75" customHeight="1">
      <c r="A792" s="18">
        <v>13</v>
      </c>
      <c r="B792" s="212" t="s">
        <v>223</v>
      </c>
      <c r="C792" s="230">
        <v>25708424</v>
      </c>
      <c r="D792" s="164">
        <v>1771.4299999999998</v>
      </c>
      <c r="E792" s="164">
        <v>1771.4299999999998</v>
      </c>
      <c r="F792" s="170">
        <f t="shared" si="46"/>
        <v>1</v>
      </c>
      <c r="G792" s="31"/>
    </row>
    <row r="793" spans="1:7" ht="12.75" customHeight="1">
      <c r="A793" s="18">
        <v>14</v>
      </c>
      <c r="B793" s="212" t="s">
        <v>224</v>
      </c>
      <c r="C793" s="230">
        <v>7610382</v>
      </c>
      <c r="D793" s="164">
        <v>530.62</v>
      </c>
      <c r="E793" s="164">
        <v>530.62</v>
      </c>
      <c r="F793" s="170">
        <f t="shared" si="46"/>
        <v>1</v>
      </c>
      <c r="G793" s="31"/>
    </row>
    <row r="794" spans="1:7" ht="12.75" customHeight="1">
      <c r="A794" s="18">
        <v>15</v>
      </c>
      <c r="B794" s="212" t="s">
        <v>225</v>
      </c>
      <c r="C794" s="230">
        <v>13658994</v>
      </c>
      <c r="D794" s="164">
        <v>947.4</v>
      </c>
      <c r="E794" s="164">
        <v>947.4</v>
      </c>
      <c r="F794" s="170">
        <f t="shared" si="46"/>
        <v>1</v>
      </c>
      <c r="G794" s="31"/>
    </row>
    <row r="795" spans="1:7" ht="12.75" customHeight="1">
      <c r="A795" s="18">
        <v>16</v>
      </c>
      <c r="B795" s="212" t="s">
        <v>226</v>
      </c>
      <c r="C795" s="230">
        <v>14341422</v>
      </c>
      <c r="D795" s="164">
        <v>1003.52</v>
      </c>
      <c r="E795" s="164">
        <v>1003.52</v>
      </c>
      <c r="F795" s="170">
        <f t="shared" si="46"/>
        <v>1</v>
      </c>
      <c r="G795" s="31"/>
    </row>
    <row r="796" spans="1:7" ht="12.75" customHeight="1">
      <c r="A796" s="18">
        <v>17</v>
      </c>
      <c r="B796" s="212" t="s">
        <v>227</v>
      </c>
      <c r="C796" s="230">
        <v>11724026</v>
      </c>
      <c r="D796" s="164">
        <v>811.0400000000001</v>
      </c>
      <c r="E796" s="164">
        <v>811.0400000000001</v>
      </c>
      <c r="F796" s="170">
        <f t="shared" si="46"/>
        <v>1</v>
      </c>
      <c r="G796" s="31"/>
    </row>
    <row r="797" spans="1:7" ht="12.75" customHeight="1">
      <c r="A797" s="18">
        <v>18</v>
      </c>
      <c r="B797" s="212" t="s">
        <v>228</v>
      </c>
      <c r="C797" s="230">
        <v>17992212</v>
      </c>
      <c r="D797" s="164">
        <v>1248.03</v>
      </c>
      <c r="E797" s="164">
        <v>1248.03</v>
      </c>
      <c r="F797" s="170">
        <f t="shared" si="46"/>
        <v>1</v>
      </c>
      <c r="G797" s="31"/>
    </row>
    <row r="798" spans="1:8" ht="12.75" customHeight="1">
      <c r="A798" s="18">
        <v>19</v>
      </c>
      <c r="B798" s="212" t="s">
        <v>229</v>
      </c>
      <c r="C798" s="230">
        <v>8872674</v>
      </c>
      <c r="D798" s="164">
        <v>611.54</v>
      </c>
      <c r="E798" s="164">
        <v>611.54</v>
      </c>
      <c r="F798" s="170">
        <f t="shared" si="46"/>
        <v>1</v>
      </c>
      <c r="G798" s="31"/>
      <c r="H798" s="10" t="s">
        <v>12</v>
      </c>
    </row>
    <row r="799" spans="1:7" ht="12.75" customHeight="1">
      <c r="A799" s="18">
        <v>20</v>
      </c>
      <c r="B799" s="212" t="s">
        <v>230</v>
      </c>
      <c r="C799" s="230">
        <v>18028182</v>
      </c>
      <c r="D799" s="164">
        <v>1245.96</v>
      </c>
      <c r="E799" s="164">
        <v>1245.96</v>
      </c>
      <c r="F799" s="170">
        <f t="shared" si="46"/>
        <v>1</v>
      </c>
      <c r="G799" s="31"/>
    </row>
    <row r="800" spans="1:7" ht="12.75" customHeight="1">
      <c r="A800" s="18">
        <v>21</v>
      </c>
      <c r="B800" s="212" t="s">
        <v>231</v>
      </c>
      <c r="C800" s="230">
        <v>5667882</v>
      </c>
      <c r="D800" s="164">
        <v>398.96000000000004</v>
      </c>
      <c r="E800" s="164">
        <v>398.96000000000004</v>
      </c>
      <c r="F800" s="170">
        <f t="shared" si="46"/>
        <v>1</v>
      </c>
      <c r="G800" s="31"/>
    </row>
    <row r="801" spans="1:7" ht="12.75" customHeight="1">
      <c r="A801" s="18">
        <v>22</v>
      </c>
      <c r="B801" s="212" t="s">
        <v>232</v>
      </c>
      <c r="C801" s="230">
        <v>5578860</v>
      </c>
      <c r="D801" s="164">
        <v>387.05999999999995</v>
      </c>
      <c r="E801" s="164">
        <v>387.05999999999995</v>
      </c>
      <c r="F801" s="170">
        <f t="shared" si="46"/>
        <v>1</v>
      </c>
      <c r="G801" s="31"/>
    </row>
    <row r="802" spans="1:7" ht="12.75" customHeight="1">
      <c r="A802" s="18">
        <v>23</v>
      </c>
      <c r="B802" s="212" t="s">
        <v>233</v>
      </c>
      <c r="C802" s="230">
        <v>25450746</v>
      </c>
      <c r="D802" s="164">
        <v>1771.1200000000001</v>
      </c>
      <c r="E802" s="164">
        <v>1771.1200000000001</v>
      </c>
      <c r="F802" s="170">
        <f t="shared" si="46"/>
        <v>1</v>
      </c>
      <c r="G802" s="31"/>
    </row>
    <row r="803" spans="1:7" ht="12.75" customHeight="1">
      <c r="A803" s="18">
        <v>24</v>
      </c>
      <c r="B803" s="212" t="s">
        <v>234</v>
      </c>
      <c r="C803" s="230">
        <v>19340640</v>
      </c>
      <c r="D803" s="164">
        <v>1329.25</v>
      </c>
      <c r="E803" s="164">
        <v>1329.25</v>
      </c>
      <c r="F803" s="170">
        <f t="shared" si="46"/>
        <v>1</v>
      </c>
      <c r="G803" s="31"/>
    </row>
    <row r="804" spans="1:7" ht="12.75" customHeight="1">
      <c r="A804" s="18">
        <v>25</v>
      </c>
      <c r="B804" s="212" t="s">
        <v>235</v>
      </c>
      <c r="C804" s="230">
        <v>13834152</v>
      </c>
      <c r="D804" s="164">
        <v>975.4599999999999</v>
      </c>
      <c r="E804" s="164">
        <v>975.4599999999999</v>
      </c>
      <c r="F804" s="170">
        <f t="shared" si="46"/>
        <v>1</v>
      </c>
      <c r="G804" s="31"/>
    </row>
    <row r="805" spans="1:7" ht="12.75" customHeight="1">
      <c r="A805" s="18">
        <v>26</v>
      </c>
      <c r="B805" s="212" t="s">
        <v>236</v>
      </c>
      <c r="C805" s="230">
        <v>10697514</v>
      </c>
      <c r="D805" s="164">
        <v>735.4100000000001</v>
      </c>
      <c r="E805" s="164">
        <v>735.4100000000001</v>
      </c>
      <c r="F805" s="170">
        <f t="shared" si="46"/>
        <v>1</v>
      </c>
      <c r="G805" s="31" t="s">
        <v>12</v>
      </c>
    </row>
    <row r="806" spans="1:7" ht="12.75" customHeight="1">
      <c r="A806" s="18">
        <v>27</v>
      </c>
      <c r="B806" s="212" t="s">
        <v>237</v>
      </c>
      <c r="C806" s="230">
        <v>15738468</v>
      </c>
      <c r="D806" s="164">
        <v>1078.33</v>
      </c>
      <c r="E806" s="164">
        <v>1078.33</v>
      </c>
      <c r="F806" s="170">
        <f t="shared" si="46"/>
        <v>1</v>
      </c>
      <c r="G806" s="31"/>
    </row>
    <row r="807" spans="1:7" ht="12.75" customHeight="1">
      <c r="A807" s="18">
        <v>28</v>
      </c>
      <c r="B807" s="212" t="s">
        <v>238</v>
      </c>
      <c r="C807" s="230">
        <v>7632804</v>
      </c>
      <c r="D807" s="164">
        <v>522.84</v>
      </c>
      <c r="E807" s="164">
        <v>522.84</v>
      </c>
      <c r="F807" s="170">
        <f t="shared" si="46"/>
        <v>1</v>
      </c>
      <c r="G807" s="31"/>
    </row>
    <row r="808" spans="1:7" ht="12.75" customHeight="1">
      <c r="A808" s="18">
        <v>29</v>
      </c>
      <c r="B808" s="212" t="s">
        <v>239</v>
      </c>
      <c r="C808" s="230">
        <v>6012870</v>
      </c>
      <c r="D808" s="164">
        <v>414.17</v>
      </c>
      <c r="E808" s="164">
        <v>414.17</v>
      </c>
      <c r="F808" s="170">
        <f t="shared" si="46"/>
        <v>1</v>
      </c>
      <c r="G808" s="31"/>
    </row>
    <row r="809" spans="1:7" ht="12.75" customHeight="1">
      <c r="A809" s="18">
        <v>30</v>
      </c>
      <c r="B809" s="212" t="s">
        <v>240</v>
      </c>
      <c r="C809" s="230">
        <v>6959700</v>
      </c>
      <c r="D809" s="164">
        <v>478.02</v>
      </c>
      <c r="E809" s="164">
        <v>478.02</v>
      </c>
      <c r="F809" s="170">
        <f t="shared" si="46"/>
        <v>1</v>
      </c>
      <c r="G809" s="31"/>
    </row>
    <row r="810" spans="1:7" ht="12.75" customHeight="1">
      <c r="A810" s="18">
        <v>31</v>
      </c>
      <c r="B810" s="212" t="s">
        <v>241</v>
      </c>
      <c r="C810" s="230">
        <v>7232538</v>
      </c>
      <c r="D810" s="164">
        <v>510.09</v>
      </c>
      <c r="E810" s="164">
        <v>510.09</v>
      </c>
      <c r="F810" s="170">
        <f t="shared" si="46"/>
        <v>1</v>
      </c>
      <c r="G810" s="31"/>
    </row>
    <row r="811" spans="1:7" ht="12.75" customHeight="1">
      <c r="A811" s="34"/>
      <c r="B811" s="1" t="s">
        <v>27</v>
      </c>
      <c r="C811" s="227">
        <v>373471078</v>
      </c>
      <c r="D811" s="165">
        <v>25765.309999999998</v>
      </c>
      <c r="E811" s="165">
        <v>25765.309999999998</v>
      </c>
      <c r="F811" s="153">
        <f t="shared" si="46"/>
        <v>1</v>
      </c>
      <c r="G811" s="31"/>
    </row>
    <row r="812" spans="1:8" ht="13.5" customHeight="1">
      <c r="A812" s="72"/>
      <c r="B812" s="73"/>
      <c r="C812" s="74"/>
      <c r="D812" s="74"/>
      <c r="E812" s="75"/>
      <c r="F812" s="76"/>
      <c r="G812" s="77"/>
      <c r="H812" s="10" t="s">
        <v>12</v>
      </c>
    </row>
    <row r="813" spans="1:7" ht="13.5" customHeight="1">
      <c r="A813" s="47" t="s">
        <v>70</v>
      </c>
      <c r="B813" s="101"/>
      <c r="C813" s="101"/>
      <c r="D813" s="102"/>
      <c r="E813" s="102"/>
      <c r="F813" s="102"/>
      <c r="G813" s="102"/>
    </row>
    <row r="814" spans="1:7" ht="13.5" customHeight="1">
      <c r="A814" s="101"/>
      <c r="B814" s="101"/>
      <c r="C814" s="101"/>
      <c r="D814" s="102"/>
      <c r="E814" s="102"/>
      <c r="F814" s="102"/>
      <c r="G814" s="102"/>
    </row>
    <row r="815" spans="1:7" ht="13.5" customHeight="1">
      <c r="A815" s="47" t="s">
        <v>192</v>
      </c>
      <c r="B815" s="101"/>
      <c r="C815" s="101"/>
      <c r="D815" s="102"/>
      <c r="E815" s="102"/>
      <c r="F815" s="102"/>
      <c r="G815" s="102"/>
    </row>
    <row r="816" spans="1:7" ht="13.5" customHeight="1">
      <c r="A816" s="47" t="s">
        <v>190</v>
      </c>
      <c r="B816" s="101"/>
      <c r="C816" s="101"/>
      <c r="D816" s="102"/>
      <c r="E816" s="102"/>
      <c r="F816" s="102"/>
      <c r="G816" s="102"/>
    </row>
    <row r="817" spans="1:8" ht="36.75" customHeight="1">
      <c r="A817" s="88" t="s">
        <v>37</v>
      </c>
      <c r="B817" s="88" t="s">
        <v>38</v>
      </c>
      <c r="C817" s="88" t="s">
        <v>191</v>
      </c>
      <c r="D817" s="88" t="s">
        <v>114</v>
      </c>
      <c r="E817" s="88" t="s">
        <v>116</v>
      </c>
      <c r="F817" s="185"/>
      <c r="G817" s="104"/>
      <c r="H817" s="10" t="s">
        <v>12</v>
      </c>
    </row>
    <row r="818" spans="1:7" ht="14.25">
      <c r="A818" s="103">
        <v>1</v>
      </c>
      <c r="B818" s="103">
        <v>2</v>
      </c>
      <c r="C818" s="103">
        <v>3</v>
      </c>
      <c r="D818" s="103">
        <v>4</v>
      </c>
      <c r="E818" s="103" t="s">
        <v>115</v>
      </c>
      <c r="F818" s="182"/>
      <c r="G818" s="182"/>
    </row>
    <row r="819" spans="1:7" ht="12.75" customHeight="1">
      <c r="A819" s="18">
        <v>1</v>
      </c>
      <c r="B819" s="212" t="s">
        <v>211</v>
      </c>
      <c r="C819" s="183">
        <v>1843</v>
      </c>
      <c r="D819" s="183">
        <v>1805</v>
      </c>
      <c r="E819" s="183">
        <f>D819-C819</f>
        <v>-38</v>
      </c>
      <c r="F819" s="186"/>
      <c r="G819" s="42"/>
    </row>
    <row r="820" spans="1:7" ht="12.75" customHeight="1">
      <c r="A820" s="18">
        <v>2</v>
      </c>
      <c r="B820" s="212" t="s">
        <v>212</v>
      </c>
      <c r="C820" s="183">
        <v>2225</v>
      </c>
      <c r="D820" s="183">
        <v>2211</v>
      </c>
      <c r="E820" s="183">
        <f aca="true" t="shared" si="47" ref="E820:E850">D820-C820</f>
        <v>-14</v>
      </c>
      <c r="F820" s="186"/>
      <c r="G820" s="42"/>
    </row>
    <row r="821" spans="1:7" ht="12.75" customHeight="1">
      <c r="A821" s="18">
        <v>3</v>
      </c>
      <c r="B821" s="212" t="s">
        <v>213</v>
      </c>
      <c r="C821" s="183">
        <v>1159</v>
      </c>
      <c r="D821" s="183">
        <v>1147</v>
      </c>
      <c r="E821" s="183">
        <f t="shared" si="47"/>
        <v>-12</v>
      </c>
      <c r="F821" s="186"/>
      <c r="G821" s="42"/>
    </row>
    <row r="822" spans="1:7" ht="12.75" customHeight="1">
      <c r="A822" s="18">
        <v>4</v>
      </c>
      <c r="B822" s="212" t="s">
        <v>214</v>
      </c>
      <c r="C822" s="183">
        <v>1566</v>
      </c>
      <c r="D822" s="183">
        <v>1543</v>
      </c>
      <c r="E822" s="183">
        <f t="shared" si="47"/>
        <v>-23</v>
      </c>
      <c r="F822" s="186"/>
      <c r="G822" s="42"/>
    </row>
    <row r="823" spans="1:7" ht="12.75" customHeight="1">
      <c r="A823" s="18">
        <v>5</v>
      </c>
      <c r="B823" s="212" t="s">
        <v>215</v>
      </c>
      <c r="C823" s="183">
        <v>1092</v>
      </c>
      <c r="D823" s="183">
        <v>1075</v>
      </c>
      <c r="E823" s="183">
        <f t="shared" si="47"/>
        <v>-17</v>
      </c>
      <c r="F823" s="186"/>
      <c r="G823" s="42"/>
    </row>
    <row r="824" spans="1:7" ht="12.75" customHeight="1">
      <c r="A824" s="18">
        <v>6</v>
      </c>
      <c r="B824" s="212" t="s">
        <v>216</v>
      </c>
      <c r="C824" s="183">
        <v>1420</v>
      </c>
      <c r="D824" s="183">
        <v>1371</v>
      </c>
      <c r="E824" s="183">
        <f t="shared" si="47"/>
        <v>-49</v>
      </c>
      <c r="F824" s="186"/>
      <c r="G824" s="42"/>
    </row>
    <row r="825" spans="1:7" ht="12.75" customHeight="1">
      <c r="A825" s="18">
        <v>7</v>
      </c>
      <c r="B825" s="212" t="s">
        <v>217</v>
      </c>
      <c r="C825" s="183">
        <v>1204</v>
      </c>
      <c r="D825" s="183">
        <v>1192</v>
      </c>
      <c r="E825" s="183">
        <f t="shared" si="47"/>
        <v>-12</v>
      </c>
      <c r="F825" s="186"/>
      <c r="G825" s="42"/>
    </row>
    <row r="826" spans="1:7" ht="12.75" customHeight="1">
      <c r="A826" s="18">
        <v>8</v>
      </c>
      <c r="B826" s="212" t="s">
        <v>218</v>
      </c>
      <c r="C826" s="183">
        <v>2002</v>
      </c>
      <c r="D826" s="183">
        <v>1986</v>
      </c>
      <c r="E826" s="183">
        <f t="shared" si="47"/>
        <v>-16</v>
      </c>
      <c r="F826" s="186"/>
      <c r="G826" s="42"/>
    </row>
    <row r="827" spans="1:7" ht="12.75" customHeight="1">
      <c r="A827" s="18">
        <v>9</v>
      </c>
      <c r="B827" s="212" t="s">
        <v>219</v>
      </c>
      <c r="C827" s="183">
        <v>1134</v>
      </c>
      <c r="D827" s="183">
        <v>1123</v>
      </c>
      <c r="E827" s="183">
        <f t="shared" si="47"/>
        <v>-11</v>
      </c>
      <c r="F827" s="186"/>
      <c r="G827" s="42"/>
    </row>
    <row r="828" spans="1:7" ht="12.75" customHeight="1">
      <c r="A828" s="18">
        <v>10</v>
      </c>
      <c r="B828" s="212" t="s">
        <v>220</v>
      </c>
      <c r="C828" s="183">
        <v>2434</v>
      </c>
      <c r="D828" s="183">
        <v>2406</v>
      </c>
      <c r="E828" s="183">
        <f t="shared" si="47"/>
        <v>-28</v>
      </c>
      <c r="F828" s="186"/>
      <c r="G828" s="42"/>
    </row>
    <row r="829" spans="1:7" ht="12.75" customHeight="1">
      <c r="A829" s="18">
        <v>11</v>
      </c>
      <c r="B829" s="212" t="s">
        <v>221</v>
      </c>
      <c r="C829" s="183">
        <v>1581</v>
      </c>
      <c r="D829" s="183">
        <v>1549</v>
      </c>
      <c r="E829" s="183">
        <f t="shared" si="47"/>
        <v>-32</v>
      </c>
      <c r="F829" s="186"/>
      <c r="G829" s="42"/>
    </row>
    <row r="830" spans="1:7" ht="12.75" customHeight="1">
      <c r="A830" s="18">
        <v>12</v>
      </c>
      <c r="B830" s="212" t="s">
        <v>222</v>
      </c>
      <c r="C830" s="183">
        <v>1700</v>
      </c>
      <c r="D830" s="183">
        <v>1652</v>
      </c>
      <c r="E830" s="183">
        <f t="shared" si="47"/>
        <v>-48</v>
      </c>
      <c r="F830" s="186"/>
      <c r="G830" s="42"/>
    </row>
    <row r="831" spans="1:7" ht="12.75" customHeight="1">
      <c r="A831" s="18">
        <v>13</v>
      </c>
      <c r="B831" s="212" t="s">
        <v>223</v>
      </c>
      <c r="C831" s="183">
        <v>3489</v>
      </c>
      <c r="D831" s="183">
        <v>3470</v>
      </c>
      <c r="E831" s="183">
        <f t="shared" si="47"/>
        <v>-19</v>
      </c>
      <c r="F831" s="186"/>
      <c r="G831" s="42"/>
    </row>
    <row r="832" spans="1:7" ht="12.75" customHeight="1">
      <c r="A832" s="18">
        <v>14</v>
      </c>
      <c r="B832" s="212" t="s">
        <v>224</v>
      </c>
      <c r="C832" s="183">
        <v>1290</v>
      </c>
      <c r="D832" s="183">
        <v>1282</v>
      </c>
      <c r="E832" s="183">
        <f t="shared" si="47"/>
        <v>-8</v>
      </c>
      <c r="F832" s="186"/>
      <c r="G832" s="42"/>
    </row>
    <row r="833" spans="1:7" ht="12.75" customHeight="1">
      <c r="A833" s="18">
        <v>15</v>
      </c>
      <c r="B833" s="212" t="s">
        <v>225</v>
      </c>
      <c r="C833" s="183">
        <v>2325</v>
      </c>
      <c r="D833" s="183">
        <v>2100</v>
      </c>
      <c r="E833" s="183">
        <f t="shared" si="47"/>
        <v>-225</v>
      </c>
      <c r="F833" s="186"/>
      <c r="G833" s="42"/>
    </row>
    <row r="834" spans="1:7" ht="12.75" customHeight="1">
      <c r="A834" s="18">
        <v>16</v>
      </c>
      <c r="B834" s="212" t="s">
        <v>226</v>
      </c>
      <c r="C834" s="183">
        <v>1159</v>
      </c>
      <c r="D834" s="183">
        <v>1145</v>
      </c>
      <c r="E834" s="183">
        <f t="shared" si="47"/>
        <v>-14</v>
      </c>
      <c r="F834" s="186"/>
      <c r="G834" s="42"/>
    </row>
    <row r="835" spans="1:7" ht="12.75" customHeight="1">
      <c r="A835" s="18">
        <v>17</v>
      </c>
      <c r="B835" s="212" t="s">
        <v>227</v>
      </c>
      <c r="C835" s="183">
        <v>1863</v>
      </c>
      <c r="D835" s="183">
        <v>1829</v>
      </c>
      <c r="E835" s="183">
        <f t="shared" si="47"/>
        <v>-34</v>
      </c>
      <c r="F835" s="186"/>
      <c r="G835" s="42"/>
    </row>
    <row r="836" spans="1:8" ht="12.75" customHeight="1">
      <c r="A836" s="18">
        <v>18</v>
      </c>
      <c r="B836" s="212" t="s">
        <v>228</v>
      </c>
      <c r="C836" s="183">
        <v>2903</v>
      </c>
      <c r="D836" s="183">
        <v>2758</v>
      </c>
      <c r="E836" s="183">
        <f t="shared" si="47"/>
        <v>-145</v>
      </c>
      <c r="F836" s="186"/>
      <c r="G836" s="42"/>
      <c r="H836" s="10" t="s">
        <v>12</v>
      </c>
    </row>
    <row r="837" spans="1:7" ht="12.75" customHeight="1">
      <c r="A837" s="18">
        <v>19</v>
      </c>
      <c r="B837" s="212" t="s">
        <v>229</v>
      </c>
      <c r="C837" s="183">
        <v>1286</v>
      </c>
      <c r="D837" s="183">
        <v>1273</v>
      </c>
      <c r="E837" s="183">
        <f t="shared" si="47"/>
        <v>-13</v>
      </c>
      <c r="F837" s="186"/>
      <c r="G837" s="42"/>
    </row>
    <row r="838" spans="1:7" ht="12.75" customHeight="1">
      <c r="A838" s="18">
        <v>20</v>
      </c>
      <c r="B838" s="212" t="s">
        <v>230</v>
      </c>
      <c r="C838" s="183">
        <v>2283</v>
      </c>
      <c r="D838" s="183">
        <v>2256</v>
      </c>
      <c r="E838" s="183">
        <f t="shared" si="47"/>
        <v>-27</v>
      </c>
      <c r="F838" s="186"/>
      <c r="G838" s="42"/>
    </row>
    <row r="839" spans="1:7" ht="12.75" customHeight="1">
      <c r="A839" s="18">
        <v>21</v>
      </c>
      <c r="B839" s="212" t="s">
        <v>231</v>
      </c>
      <c r="C839" s="183">
        <v>1123</v>
      </c>
      <c r="D839" s="183">
        <v>1069</v>
      </c>
      <c r="E839" s="183">
        <f t="shared" si="47"/>
        <v>-54</v>
      </c>
      <c r="F839" s="186"/>
      <c r="G839" s="42" t="s">
        <v>12</v>
      </c>
    </row>
    <row r="840" spans="1:7" ht="12.75" customHeight="1">
      <c r="A840" s="18">
        <v>22</v>
      </c>
      <c r="B840" s="212" t="s">
        <v>232</v>
      </c>
      <c r="C840" s="183">
        <v>863</v>
      </c>
      <c r="D840" s="183">
        <v>853</v>
      </c>
      <c r="E840" s="183">
        <f t="shared" si="47"/>
        <v>-10</v>
      </c>
      <c r="F840" s="186"/>
      <c r="G840" s="42"/>
    </row>
    <row r="841" spans="1:7" ht="12.75" customHeight="1">
      <c r="A841" s="18">
        <v>23</v>
      </c>
      <c r="B841" s="212" t="s">
        <v>233</v>
      </c>
      <c r="C841" s="183">
        <v>2693</v>
      </c>
      <c r="D841" s="183">
        <v>2645</v>
      </c>
      <c r="E841" s="183">
        <f t="shared" si="47"/>
        <v>-48</v>
      </c>
      <c r="F841" s="186"/>
      <c r="G841" s="42"/>
    </row>
    <row r="842" spans="1:7" ht="12.75" customHeight="1">
      <c r="A842" s="18">
        <v>24</v>
      </c>
      <c r="B842" s="212" t="s">
        <v>234</v>
      </c>
      <c r="C842" s="183">
        <v>2660</v>
      </c>
      <c r="D842" s="183">
        <v>2539</v>
      </c>
      <c r="E842" s="183">
        <f t="shared" si="47"/>
        <v>-121</v>
      </c>
      <c r="F842" s="186"/>
      <c r="G842" s="42"/>
    </row>
    <row r="843" spans="1:7" ht="12.75" customHeight="1">
      <c r="A843" s="18">
        <v>25</v>
      </c>
      <c r="B843" s="212" t="s">
        <v>235</v>
      </c>
      <c r="C843" s="183">
        <v>2051</v>
      </c>
      <c r="D843" s="183">
        <v>2038</v>
      </c>
      <c r="E843" s="183">
        <f t="shared" si="47"/>
        <v>-13</v>
      </c>
      <c r="F843" s="186"/>
      <c r="G843" s="42"/>
    </row>
    <row r="844" spans="1:7" ht="12.75" customHeight="1">
      <c r="A844" s="18">
        <v>26</v>
      </c>
      <c r="B844" s="212" t="s">
        <v>236</v>
      </c>
      <c r="C844" s="183">
        <v>1892</v>
      </c>
      <c r="D844" s="183">
        <v>1858</v>
      </c>
      <c r="E844" s="183">
        <f t="shared" si="47"/>
        <v>-34</v>
      </c>
      <c r="F844" s="186"/>
      <c r="G844" s="42"/>
    </row>
    <row r="845" spans="1:7" ht="12.75" customHeight="1">
      <c r="A845" s="18">
        <v>27</v>
      </c>
      <c r="B845" s="212" t="s">
        <v>237</v>
      </c>
      <c r="C845" s="183">
        <v>1949</v>
      </c>
      <c r="D845" s="183">
        <v>1927</v>
      </c>
      <c r="E845" s="183">
        <f t="shared" si="47"/>
        <v>-22</v>
      </c>
      <c r="F845" s="186"/>
      <c r="G845" s="42"/>
    </row>
    <row r="846" spans="1:7" ht="12.75" customHeight="1">
      <c r="A846" s="18">
        <v>28</v>
      </c>
      <c r="B846" s="212" t="s">
        <v>238</v>
      </c>
      <c r="C846" s="183">
        <v>1226</v>
      </c>
      <c r="D846" s="183">
        <v>1207</v>
      </c>
      <c r="E846" s="183">
        <f t="shared" si="47"/>
        <v>-19</v>
      </c>
      <c r="F846" s="186"/>
      <c r="G846" s="42" t="s">
        <v>12</v>
      </c>
    </row>
    <row r="847" spans="1:7" ht="12.75" customHeight="1">
      <c r="A847" s="18">
        <v>29</v>
      </c>
      <c r="B847" s="212" t="s">
        <v>239</v>
      </c>
      <c r="C847" s="183">
        <v>1332</v>
      </c>
      <c r="D847" s="183">
        <v>1282</v>
      </c>
      <c r="E847" s="183">
        <f t="shared" si="47"/>
        <v>-50</v>
      </c>
      <c r="F847" s="186"/>
      <c r="G847" s="42"/>
    </row>
    <row r="848" spans="1:7" ht="12.75" customHeight="1">
      <c r="A848" s="18">
        <v>30</v>
      </c>
      <c r="B848" s="212" t="s">
        <v>240</v>
      </c>
      <c r="C848" s="183">
        <v>1089</v>
      </c>
      <c r="D848" s="183">
        <v>1049</v>
      </c>
      <c r="E848" s="183">
        <f t="shared" si="47"/>
        <v>-40</v>
      </c>
      <c r="F848" s="186"/>
      <c r="G848" s="42"/>
    </row>
    <row r="849" spans="1:7" ht="12.75" customHeight="1">
      <c r="A849" s="18">
        <v>31</v>
      </c>
      <c r="B849" s="212" t="s">
        <v>241</v>
      </c>
      <c r="C849" s="183">
        <v>1396</v>
      </c>
      <c r="D849" s="183">
        <v>1321</v>
      </c>
      <c r="E849" s="183">
        <f t="shared" si="47"/>
        <v>-75</v>
      </c>
      <c r="F849" s="186"/>
      <c r="G849" s="42"/>
    </row>
    <row r="850" spans="1:7" ht="15" customHeight="1">
      <c r="A850" s="34"/>
      <c r="B850" s="1" t="s">
        <v>27</v>
      </c>
      <c r="C850" s="184">
        <v>54232</v>
      </c>
      <c r="D850" s="184">
        <v>52961</v>
      </c>
      <c r="E850" s="184">
        <f t="shared" si="47"/>
        <v>-1271</v>
      </c>
      <c r="F850" s="187"/>
      <c r="G850" s="38"/>
    </row>
    <row r="851" spans="1:7" ht="15" customHeight="1">
      <c r="A851" s="40"/>
      <c r="B851" s="2"/>
      <c r="C851" s="180"/>
      <c r="D851" s="181"/>
      <c r="E851" s="181"/>
      <c r="F851" s="181"/>
      <c r="G851" s="38"/>
    </row>
    <row r="852" spans="1:7" ht="15" customHeight="1">
      <c r="A852" s="40"/>
      <c r="B852" s="2"/>
      <c r="C852" s="180"/>
      <c r="D852" s="181"/>
      <c r="E852" s="181"/>
      <c r="F852" s="181"/>
      <c r="G852" s="38"/>
    </row>
    <row r="853" spans="1:7" ht="13.5" customHeight="1">
      <c r="A853" s="47" t="s">
        <v>71</v>
      </c>
      <c r="B853" s="101"/>
      <c r="C853" s="101"/>
      <c r="D853" s="102"/>
      <c r="E853" s="102"/>
      <c r="F853" s="102"/>
      <c r="G853" s="102"/>
    </row>
    <row r="854" spans="1:7" ht="13.5" customHeight="1">
      <c r="A854" s="47" t="s">
        <v>193</v>
      </c>
      <c r="B854" s="101"/>
      <c r="C854" s="101"/>
      <c r="D854" s="102"/>
      <c r="E854" s="102"/>
      <c r="F854" s="102"/>
      <c r="G854" s="102"/>
    </row>
    <row r="855" spans="1:7" ht="42" customHeight="1">
      <c r="A855" s="16" t="s">
        <v>37</v>
      </c>
      <c r="B855" s="16" t="s">
        <v>38</v>
      </c>
      <c r="C855" s="16" t="s">
        <v>194</v>
      </c>
      <c r="D855" s="16" t="s">
        <v>195</v>
      </c>
      <c r="E855" s="16" t="s">
        <v>72</v>
      </c>
      <c r="F855" s="16" t="s">
        <v>73</v>
      </c>
      <c r="G855" s="16" t="s">
        <v>74</v>
      </c>
    </row>
    <row r="856" spans="1:7" ht="14.25">
      <c r="A856" s="103">
        <v>1</v>
      </c>
      <c r="B856" s="103">
        <v>2</v>
      </c>
      <c r="C856" s="103">
        <v>3</v>
      </c>
      <c r="D856" s="103">
        <v>4</v>
      </c>
      <c r="E856" s="103">
        <v>5</v>
      </c>
      <c r="F856" s="103">
        <v>6</v>
      </c>
      <c r="G856" s="103">
        <v>7</v>
      </c>
    </row>
    <row r="857" spans="1:8" ht="12.75" customHeight="1">
      <c r="A857" s="196">
        <v>1</v>
      </c>
      <c r="B857" s="212" t="s">
        <v>211</v>
      </c>
      <c r="C857" s="193">
        <v>184.3</v>
      </c>
      <c r="D857" s="193">
        <v>0</v>
      </c>
      <c r="E857" s="193">
        <v>184.38</v>
      </c>
      <c r="F857" s="193">
        <f>D857+E857</f>
        <v>184.38</v>
      </c>
      <c r="G857" s="205">
        <f>F857/C857</f>
        <v>1.0004340748779164</v>
      </c>
      <c r="H857" s="198"/>
    </row>
    <row r="858" spans="1:8" ht="12.75" customHeight="1">
      <c r="A858" s="196">
        <v>2</v>
      </c>
      <c r="B858" s="212" t="s">
        <v>212</v>
      </c>
      <c r="C858" s="193">
        <v>222.5</v>
      </c>
      <c r="D858" s="193">
        <v>0</v>
      </c>
      <c r="E858" s="193">
        <v>222.85</v>
      </c>
      <c r="F858" s="193">
        <f aca="true" t="shared" si="48" ref="F858:F887">D858+E858</f>
        <v>222.85</v>
      </c>
      <c r="G858" s="205">
        <f aca="true" t="shared" si="49" ref="G858:G887">F858/C858</f>
        <v>1.0015730337078652</v>
      </c>
      <c r="H858" s="198"/>
    </row>
    <row r="859" spans="1:8" ht="12.75" customHeight="1">
      <c r="A859" s="196">
        <v>3</v>
      </c>
      <c r="B859" s="212" t="s">
        <v>213</v>
      </c>
      <c r="C859" s="193">
        <v>115.9</v>
      </c>
      <c r="D859" s="193">
        <v>0</v>
      </c>
      <c r="E859" s="193">
        <v>116.11</v>
      </c>
      <c r="F859" s="193">
        <f t="shared" si="48"/>
        <v>116.11</v>
      </c>
      <c r="G859" s="205">
        <f t="shared" si="49"/>
        <v>1.0018119068162208</v>
      </c>
      <c r="H859" s="198"/>
    </row>
    <row r="860" spans="1:8" ht="12.75" customHeight="1">
      <c r="A860" s="196">
        <v>4</v>
      </c>
      <c r="B860" s="212" t="s">
        <v>214</v>
      </c>
      <c r="C860" s="193">
        <v>156.60000000000002</v>
      </c>
      <c r="D860" s="193">
        <v>0</v>
      </c>
      <c r="E860" s="193">
        <v>156.3</v>
      </c>
      <c r="F860" s="193">
        <f t="shared" si="48"/>
        <v>156.3</v>
      </c>
      <c r="G860" s="205">
        <f t="shared" si="49"/>
        <v>0.9980842911877393</v>
      </c>
      <c r="H860" s="198"/>
    </row>
    <row r="861" spans="1:8" ht="12.75" customHeight="1">
      <c r="A861" s="196">
        <v>5</v>
      </c>
      <c r="B861" s="212" t="s">
        <v>215</v>
      </c>
      <c r="C861" s="193">
        <v>109.2</v>
      </c>
      <c r="D861" s="193">
        <v>0</v>
      </c>
      <c r="E861" s="193">
        <v>109.05</v>
      </c>
      <c r="F861" s="193">
        <f t="shared" si="48"/>
        <v>109.05</v>
      </c>
      <c r="G861" s="205">
        <f t="shared" si="49"/>
        <v>0.9986263736263735</v>
      </c>
      <c r="H861" s="198"/>
    </row>
    <row r="862" spans="1:8" ht="12.75" customHeight="1">
      <c r="A862" s="196">
        <v>6</v>
      </c>
      <c r="B862" s="212" t="s">
        <v>216</v>
      </c>
      <c r="C862" s="193">
        <v>142</v>
      </c>
      <c r="D862" s="193">
        <v>0</v>
      </c>
      <c r="E862" s="193">
        <v>141.93</v>
      </c>
      <c r="F862" s="193">
        <f t="shared" si="48"/>
        <v>141.93</v>
      </c>
      <c r="G862" s="205">
        <f t="shared" si="49"/>
        <v>0.9995070422535212</v>
      </c>
      <c r="H862" s="198"/>
    </row>
    <row r="863" spans="1:8" ht="12.75" customHeight="1">
      <c r="A863" s="196">
        <v>7</v>
      </c>
      <c r="B863" s="212" t="s">
        <v>217</v>
      </c>
      <c r="C863" s="193">
        <v>120.4</v>
      </c>
      <c r="D863" s="193">
        <v>0</v>
      </c>
      <c r="E863" s="193">
        <v>120.45</v>
      </c>
      <c r="F863" s="193">
        <f t="shared" si="48"/>
        <v>120.45</v>
      </c>
      <c r="G863" s="205">
        <f t="shared" si="49"/>
        <v>1.0004152823920265</v>
      </c>
      <c r="H863" s="198"/>
    </row>
    <row r="864" spans="1:8" ht="12.75" customHeight="1">
      <c r="A864" s="196">
        <v>8</v>
      </c>
      <c r="B864" s="212" t="s">
        <v>218</v>
      </c>
      <c r="C864" s="193">
        <v>200.20000000000002</v>
      </c>
      <c r="D864" s="193">
        <v>0</v>
      </c>
      <c r="E864" s="193">
        <v>199.94</v>
      </c>
      <c r="F864" s="193">
        <f t="shared" si="48"/>
        <v>199.94</v>
      </c>
      <c r="G864" s="205">
        <f t="shared" si="49"/>
        <v>0.9987012987012986</v>
      </c>
      <c r="H864" s="198"/>
    </row>
    <row r="865" spans="1:8" ht="12.75" customHeight="1">
      <c r="A865" s="196">
        <v>9</v>
      </c>
      <c r="B865" s="212" t="s">
        <v>219</v>
      </c>
      <c r="C865" s="193">
        <v>113.4</v>
      </c>
      <c r="D865" s="193">
        <v>0</v>
      </c>
      <c r="E865" s="193">
        <v>113.16999999999999</v>
      </c>
      <c r="F865" s="193">
        <f t="shared" si="48"/>
        <v>113.16999999999999</v>
      </c>
      <c r="G865" s="205">
        <f t="shared" si="49"/>
        <v>0.9979717813051144</v>
      </c>
      <c r="H865" s="198"/>
    </row>
    <row r="866" spans="1:8" ht="12.75" customHeight="1">
      <c r="A866" s="196">
        <v>10</v>
      </c>
      <c r="B866" s="212" t="s">
        <v>220</v>
      </c>
      <c r="C866" s="193">
        <v>243.4</v>
      </c>
      <c r="D866" s="193">
        <v>0</v>
      </c>
      <c r="E866" s="193">
        <v>243.25</v>
      </c>
      <c r="F866" s="193">
        <f t="shared" si="48"/>
        <v>243.25</v>
      </c>
      <c r="G866" s="205">
        <f t="shared" si="49"/>
        <v>0.9993837304847987</v>
      </c>
      <c r="H866" s="198"/>
    </row>
    <row r="867" spans="1:8" ht="12.75" customHeight="1">
      <c r="A867" s="196">
        <v>11</v>
      </c>
      <c r="B867" s="212" t="s">
        <v>221</v>
      </c>
      <c r="C867" s="193">
        <v>158.10000000000002</v>
      </c>
      <c r="D867" s="193">
        <v>0</v>
      </c>
      <c r="E867" s="193">
        <v>158.32999999999998</v>
      </c>
      <c r="F867" s="193">
        <f t="shared" si="48"/>
        <v>158.32999999999998</v>
      </c>
      <c r="G867" s="205">
        <f t="shared" si="49"/>
        <v>1.0014547754585703</v>
      </c>
      <c r="H867" s="198"/>
    </row>
    <row r="868" spans="1:8" ht="12.75" customHeight="1">
      <c r="A868" s="196">
        <v>12</v>
      </c>
      <c r="B868" s="212" t="s">
        <v>222</v>
      </c>
      <c r="C868" s="193">
        <v>170</v>
      </c>
      <c r="D868" s="193">
        <v>0</v>
      </c>
      <c r="E868" s="193">
        <v>170.07999999999998</v>
      </c>
      <c r="F868" s="193">
        <f t="shared" si="48"/>
        <v>170.07999999999998</v>
      </c>
      <c r="G868" s="205">
        <f t="shared" si="49"/>
        <v>1.000470588235294</v>
      </c>
      <c r="H868" s="198"/>
    </row>
    <row r="869" spans="1:8" ht="12.75" customHeight="1">
      <c r="A869" s="196">
        <v>13</v>
      </c>
      <c r="B869" s="212" t="s">
        <v>223</v>
      </c>
      <c r="C869" s="193">
        <v>348.90000000000003</v>
      </c>
      <c r="D869" s="193">
        <v>0</v>
      </c>
      <c r="E869" s="193">
        <v>348.73</v>
      </c>
      <c r="F869" s="193">
        <f t="shared" si="48"/>
        <v>348.73</v>
      </c>
      <c r="G869" s="205">
        <f t="shared" si="49"/>
        <v>0.9995127543708798</v>
      </c>
      <c r="H869" s="198"/>
    </row>
    <row r="870" spans="1:8" ht="12.75" customHeight="1">
      <c r="A870" s="196">
        <v>14</v>
      </c>
      <c r="B870" s="212" t="s">
        <v>224</v>
      </c>
      <c r="C870" s="193">
        <v>129</v>
      </c>
      <c r="D870" s="193">
        <v>0</v>
      </c>
      <c r="E870" s="193">
        <v>128.91</v>
      </c>
      <c r="F870" s="193">
        <f t="shared" si="48"/>
        <v>128.91</v>
      </c>
      <c r="G870" s="205">
        <f t="shared" si="49"/>
        <v>0.9993023255813953</v>
      </c>
      <c r="H870" s="198"/>
    </row>
    <row r="871" spans="1:8" ht="12.75" customHeight="1">
      <c r="A871" s="196">
        <v>15</v>
      </c>
      <c r="B871" s="212" t="s">
        <v>225</v>
      </c>
      <c r="C871" s="193">
        <v>232.5</v>
      </c>
      <c r="D871" s="193">
        <v>0</v>
      </c>
      <c r="E871" s="193">
        <v>232.62</v>
      </c>
      <c r="F871" s="193">
        <f t="shared" si="48"/>
        <v>232.62</v>
      </c>
      <c r="G871" s="205">
        <f t="shared" si="49"/>
        <v>1.0005161290322582</v>
      </c>
      <c r="H871" s="198"/>
    </row>
    <row r="872" spans="1:8" ht="12.75" customHeight="1">
      <c r="A872" s="196">
        <v>16</v>
      </c>
      <c r="B872" s="212" t="s">
        <v>226</v>
      </c>
      <c r="C872" s="193">
        <v>115.9</v>
      </c>
      <c r="D872" s="193">
        <v>0</v>
      </c>
      <c r="E872" s="193">
        <v>116.01</v>
      </c>
      <c r="F872" s="193">
        <f t="shared" si="48"/>
        <v>116.01</v>
      </c>
      <c r="G872" s="205">
        <f t="shared" si="49"/>
        <v>1.000949094046592</v>
      </c>
      <c r="H872" s="198"/>
    </row>
    <row r="873" spans="1:8" ht="12.75" customHeight="1">
      <c r="A873" s="196">
        <v>17</v>
      </c>
      <c r="B873" s="212" t="s">
        <v>227</v>
      </c>
      <c r="C873" s="193">
        <v>186.3</v>
      </c>
      <c r="D873" s="193">
        <v>0</v>
      </c>
      <c r="E873" s="193">
        <v>186.19</v>
      </c>
      <c r="F873" s="193">
        <f aca="true" t="shared" si="50" ref="F873:F881">D873+E873</f>
        <v>186.19</v>
      </c>
      <c r="G873" s="205">
        <f aca="true" t="shared" si="51" ref="G873:G881">F873/C873</f>
        <v>0.9994095544820182</v>
      </c>
      <c r="H873" s="198"/>
    </row>
    <row r="874" spans="1:8" s="229" customFormat="1" ht="12.75" customHeight="1">
      <c r="A874" s="196">
        <v>18</v>
      </c>
      <c r="B874" s="212" t="s">
        <v>228</v>
      </c>
      <c r="C874" s="193">
        <v>290.3</v>
      </c>
      <c r="D874" s="193">
        <v>0</v>
      </c>
      <c r="E874" s="193">
        <v>290.85</v>
      </c>
      <c r="F874" s="193">
        <f t="shared" si="50"/>
        <v>290.85</v>
      </c>
      <c r="G874" s="205">
        <f t="shared" si="51"/>
        <v>1.0018945918015847</v>
      </c>
      <c r="H874" s="198"/>
    </row>
    <row r="875" spans="1:8" ht="12.75" customHeight="1">
      <c r="A875" s="196">
        <v>19</v>
      </c>
      <c r="B875" s="212" t="s">
        <v>229</v>
      </c>
      <c r="C875" s="193">
        <v>128.6</v>
      </c>
      <c r="D875" s="193">
        <v>0</v>
      </c>
      <c r="E875" s="193">
        <v>128.68</v>
      </c>
      <c r="F875" s="193">
        <f t="shared" si="50"/>
        <v>128.68</v>
      </c>
      <c r="G875" s="205">
        <f t="shared" si="51"/>
        <v>1.0006220839813376</v>
      </c>
      <c r="H875" s="198"/>
    </row>
    <row r="876" spans="1:8" ht="12.75" customHeight="1">
      <c r="A876" s="196">
        <v>20</v>
      </c>
      <c r="B876" s="212" t="s">
        <v>230</v>
      </c>
      <c r="C876" s="193">
        <v>228.3</v>
      </c>
      <c r="D876" s="193">
        <v>0</v>
      </c>
      <c r="E876" s="193">
        <v>228</v>
      </c>
      <c r="F876" s="193">
        <f t="shared" si="50"/>
        <v>228</v>
      </c>
      <c r="G876" s="205">
        <f t="shared" si="51"/>
        <v>0.9986859395532194</v>
      </c>
      <c r="H876" s="198"/>
    </row>
    <row r="877" spans="1:8" ht="12.75" customHeight="1">
      <c r="A877" s="196">
        <v>21</v>
      </c>
      <c r="B877" s="212" t="s">
        <v>231</v>
      </c>
      <c r="C877" s="193">
        <v>112.30000000000001</v>
      </c>
      <c r="D877" s="193">
        <v>0</v>
      </c>
      <c r="E877" s="193">
        <v>112.09</v>
      </c>
      <c r="F877" s="193">
        <f t="shared" si="50"/>
        <v>112.09</v>
      </c>
      <c r="G877" s="205">
        <f t="shared" si="51"/>
        <v>0.9981300089047195</v>
      </c>
      <c r="H877" s="198"/>
    </row>
    <row r="878" spans="1:8" ht="12.75" customHeight="1">
      <c r="A878" s="196">
        <v>22</v>
      </c>
      <c r="B878" s="212" t="s">
        <v>232</v>
      </c>
      <c r="C878" s="193">
        <v>86.30000000000001</v>
      </c>
      <c r="D878" s="193">
        <v>0</v>
      </c>
      <c r="E878" s="193">
        <v>86.13</v>
      </c>
      <c r="F878" s="193">
        <f t="shared" si="50"/>
        <v>86.13</v>
      </c>
      <c r="G878" s="205">
        <f t="shared" si="51"/>
        <v>0.9980301274623404</v>
      </c>
      <c r="H878" s="198"/>
    </row>
    <row r="879" spans="1:8" ht="12.75" customHeight="1">
      <c r="A879" s="196">
        <v>23</v>
      </c>
      <c r="B879" s="212" t="s">
        <v>233</v>
      </c>
      <c r="C879" s="193">
        <v>269.3</v>
      </c>
      <c r="D879" s="193">
        <v>0</v>
      </c>
      <c r="E879" s="193">
        <v>269.56</v>
      </c>
      <c r="F879" s="193">
        <f t="shared" si="50"/>
        <v>269.56</v>
      </c>
      <c r="G879" s="205">
        <f t="shared" si="51"/>
        <v>1.0009654660230227</v>
      </c>
      <c r="H879" s="198"/>
    </row>
    <row r="880" spans="1:8" ht="12.75" customHeight="1">
      <c r="A880" s="196">
        <v>24</v>
      </c>
      <c r="B880" s="212" t="s">
        <v>234</v>
      </c>
      <c r="C880" s="193">
        <v>266</v>
      </c>
      <c r="D880" s="193">
        <v>0</v>
      </c>
      <c r="E880" s="193">
        <v>266.22</v>
      </c>
      <c r="F880" s="193">
        <f t="shared" si="50"/>
        <v>266.22</v>
      </c>
      <c r="G880" s="205">
        <f t="shared" si="51"/>
        <v>1.000827067669173</v>
      </c>
      <c r="H880" s="198"/>
    </row>
    <row r="881" spans="1:8" ht="12.75" customHeight="1">
      <c r="A881" s="196">
        <v>25</v>
      </c>
      <c r="B881" s="212" t="s">
        <v>235</v>
      </c>
      <c r="C881" s="193">
        <v>205.10000000000002</v>
      </c>
      <c r="D881" s="193">
        <v>0</v>
      </c>
      <c r="E881" s="193">
        <v>204.98</v>
      </c>
      <c r="F881" s="193">
        <f t="shared" si="50"/>
        <v>204.98</v>
      </c>
      <c r="G881" s="205">
        <f t="shared" si="51"/>
        <v>0.9994149195514381</v>
      </c>
      <c r="H881" s="198"/>
    </row>
    <row r="882" spans="1:8" ht="12.75" customHeight="1">
      <c r="A882" s="196">
        <v>26</v>
      </c>
      <c r="B882" s="212" t="s">
        <v>236</v>
      </c>
      <c r="C882" s="193">
        <v>189.20000000000002</v>
      </c>
      <c r="D882" s="193">
        <v>0</v>
      </c>
      <c r="E882" s="193">
        <v>189.55</v>
      </c>
      <c r="F882" s="193">
        <f t="shared" si="48"/>
        <v>189.55</v>
      </c>
      <c r="G882" s="205">
        <f t="shared" si="49"/>
        <v>1.0018498942917546</v>
      </c>
      <c r="H882" s="198"/>
    </row>
    <row r="883" spans="1:8" ht="12.75" customHeight="1">
      <c r="A883" s="196">
        <v>27</v>
      </c>
      <c r="B883" s="212" t="s">
        <v>237</v>
      </c>
      <c r="C883" s="193">
        <v>194.9</v>
      </c>
      <c r="D883" s="193">
        <v>0</v>
      </c>
      <c r="E883" s="193">
        <v>194.79000000000002</v>
      </c>
      <c r="F883" s="193">
        <f t="shared" si="48"/>
        <v>194.79000000000002</v>
      </c>
      <c r="G883" s="205">
        <f t="shared" si="49"/>
        <v>0.9994356080041047</v>
      </c>
      <c r="H883" s="198"/>
    </row>
    <row r="884" spans="1:8" ht="12.75" customHeight="1">
      <c r="A884" s="196">
        <v>28</v>
      </c>
      <c r="B884" s="212" t="s">
        <v>238</v>
      </c>
      <c r="C884" s="193">
        <v>122.60000000000001</v>
      </c>
      <c r="D884" s="193">
        <v>0</v>
      </c>
      <c r="E884" s="193">
        <v>122.47</v>
      </c>
      <c r="F884" s="193">
        <f t="shared" si="48"/>
        <v>122.47</v>
      </c>
      <c r="G884" s="205">
        <f t="shared" si="49"/>
        <v>0.9989396411092984</v>
      </c>
      <c r="H884" s="198"/>
    </row>
    <row r="885" spans="1:7" ht="12.75" customHeight="1">
      <c r="A885" s="196">
        <v>29</v>
      </c>
      <c r="B885" s="212" t="s">
        <v>239</v>
      </c>
      <c r="C885" s="193">
        <v>133.20000000000002</v>
      </c>
      <c r="D885" s="193">
        <v>0</v>
      </c>
      <c r="E885" s="193">
        <v>133.05</v>
      </c>
      <c r="F885" s="193">
        <f t="shared" si="48"/>
        <v>133.05</v>
      </c>
      <c r="G885" s="205">
        <f t="shared" si="49"/>
        <v>0.9988738738738738</v>
      </c>
    </row>
    <row r="886" spans="1:8" ht="12.75" customHeight="1">
      <c r="A886" s="196">
        <v>30</v>
      </c>
      <c r="B886" s="212" t="s">
        <v>240</v>
      </c>
      <c r="C886" s="193">
        <v>108.9</v>
      </c>
      <c r="D886" s="193">
        <v>0</v>
      </c>
      <c r="E886" s="193">
        <v>108.7</v>
      </c>
      <c r="F886" s="193">
        <f t="shared" si="48"/>
        <v>108.7</v>
      </c>
      <c r="G886" s="205">
        <f t="shared" si="49"/>
        <v>0.9981634527089073</v>
      </c>
      <c r="H886" s="10" t="s">
        <v>12</v>
      </c>
    </row>
    <row r="887" spans="1:7" ht="12.75" customHeight="1">
      <c r="A887" s="196">
        <v>31</v>
      </c>
      <c r="B887" s="212" t="s">
        <v>241</v>
      </c>
      <c r="C887" s="193">
        <v>139.6</v>
      </c>
      <c r="D887" s="193">
        <v>0</v>
      </c>
      <c r="E887" s="193">
        <v>139.8</v>
      </c>
      <c r="F887" s="193">
        <f t="shared" si="48"/>
        <v>139.8</v>
      </c>
      <c r="G887" s="205">
        <f t="shared" si="49"/>
        <v>1.001432664756447</v>
      </c>
    </row>
    <row r="888" spans="1:7" ht="15" customHeight="1">
      <c r="A888" s="34"/>
      <c r="B888" s="1" t="s">
        <v>27</v>
      </c>
      <c r="C888" s="165">
        <v>5423.200000000001</v>
      </c>
      <c r="D888" s="152">
        <v>0</v>
      </c>
      <c r="E888" s="165">
        <v>5423.170000000001</v>
      </c>
      <c r="F888" s="165">
        <f>D888+E888</f>
        <v>5423.170000000001</v>
      </c>
      <c r="G888" s="39">
        <f>F888/C888</f>
        <v>0.9999944682106506</v>
      </c>
    </row>
    <row r="889" spans="1:7" ht="13.5" customHeight="1">
      <c r="A889" s="72"/>
      <c r="B889" s="73"/>
      <c r="C889" s="74"/>
      <c r="D889" s="74"/>
      <c r="E889" s="75"/>
      <c r="F889" s="76"/>
      <c r="G889" s="77"/>
    </row>
    <row r="890" spans="1:7" ht="13.5" customHeight="1">
      <c r="A890" s="47" t="s">
        <v>75</v>
      </c>
      <c r="B890" s="101"/>
      <c r="C890" s="101"/>
      <c r="D890" s="101"/>
      <c r="E890" s="102"/>
      <c r="F890" s="102"/>
      <c r="G890" s="102"/>
    </row>
    <row r="891" spans="1:7" ht="13.5" customHeight="1">
      <c r="A891" s="47" t="s">
        <v>190</v>
      </c>
      <c r="B891" s="101"/>
      <c r="C891" s="101"/>
      <c r="D891" s="101"/>
      <c r="E891" s="102"/>
      <c r="F891" s="102"/>
      <c r="G891" s="102"/>
    </row>
    <row r="892" spans="1:7" ht="57">
      <c r="A892" s="16" t="s">
        <v>37</v>
      </c>
      <c r="B892" s="16" t="s">
        <v>38</v>
      </c>
      <c r="C892" s="16" t="s">
        <v>196</v>
      </c>
      <c r="D892" s="16" t="s">
        <v>76</v>
      </c>
      <c r="E892" s="16" t="s">
        <v>77</v>
      </c>
      <c r="F892" s="16" t="s">
        <v>78</v>
      </c>
      <c r="G892" s="104"/>
    </row>
    <row r="893" spans="1:7" ht="15">
      <c r="A893" s="103">
        <v>1</v>
      </c>
      <c r="B893" s="103">
        <v>2</v>
      </c>
      <c r="C893" s="103">
        <v>3</v>
      </c>
      <c r="D893" s="103">
        <v>4</v>
      </c>
      <c r="E893" s="103">
        <v>5</v>
      </c>
      <c r="F893" s="103">
        <v>6</v>
      </c>
      <c r="G893" s="104"/>
    </row>
    <row r="894" spans="1:7" ht="12.75" customHeight="1">
      <c r="A894" s="18">
        <v>1</v>
      </c>
      <c r="B894" s="212" t="s">
        <v>211</v>
      </c>
      <c r="C894" s="193">
        <v>184.3</v>
      </c>
      <c r="D894" s="193">
        <v>184.38</v>
      </c>
      <c r="E894" s="193">
        <v>180.5</v>
      </c>
      <c r="F894" s="222">
        <f>E894/C894</f>
        <v>0.979381443298969</v>
      </c>
      <c r="G894" s="31"/>
    </row>
    <row r="895" spans="1:7" ht="12.75" customHeight="1">
      <c r="A895" s="18">
        <v>2</v>
      </c>
      <c r="B895" s="212" t="s">
        <v>212</v>
      </c>
      <c r="C895" s="193">
        <v>222.5</v>
      </c>
      <c r="D895" s="193">
        <v>222.85</v>
      </c>
      <c r="E895" s="193">
        <v>221.10000000000002</v>
      </c>
      <c r="F895" s="222">
        <f aca="true" t="shared" si="52" ref="F895:F925">E895/C895</f>
        <v>0.9937078651685394</v>
      </c>
      <c r="G895" s="31"/>
    </row>
    <row r="896" spans="1:7" ht="12.75" customHeight="1">
      <c r="A896" s="18">
        <v>3</v>
      </c>
      <c r="B896" s="212" t="s">
        <v>213</v>
      </c>
      <c r="C896" s="193">
        <v>115.9</v>
      </c>
      <c r="D896" s="193">
        <v>116.11</v>
      </c>
      <c r="E896" s="193">
        <v>114.7</v>
      </c>
      <c r="F896" s="222">
        <f t="shared" si="52"/>
        <v>0.9896462467644521</v>
      </c>
      <c r="G896" s="31"/>
    </row>
    <row r="897" spans="1:7" ht="12.75" customHeight="1">
      <c r="A897" s="18">
        <v>4</v>
      </c>
      <c r="B897" s="212" t="s">
        <v>214</v>
      </c>
      <c r="C897" s="193">
        <v>156.60000000000002</v>
      </c>
      <c r="D897" s="193">
        <v>156.3</v>
      </c>
      <c r="E897" s="193">
        <v>154.3</v>
      </c>
      <c r="F897" s="222">
        <f t="shared" si="52"/>
        <v>0.9853128991060025</v>
      </c>
      <c r="G897" s="31"/>
    </row>
    <row r="898" spans="1:7" ht="12.75" customHeight="1">
      <c r="A898" s="18">
        <v>5</v>
      </c>
      <c r="B898" s="212" t="s">
        <v>215</v>
      </c>
      <c r="C898" s="193">
        <v>109.2</v>
      </c>
      <c r="D898" s="193">
        <v>109.05</v>
      </c>
      <c r="E898" s="193">
        <v>107.5</v>
      </c>
      <c r="F898" s="222">
        <f t="shared" si="52"/>
        <v>0.9844322344322344</v>
      </c>
      <c r="G898" s="31"/>
    </row>
    <row r="899" spans="1:7" ht="12.75" customHeight="1">
      <c r="A899" s="18">
        <v>6</v>
      </c>
      <c r="B899" s="212" t="s">
        <v>216</v>
      </c>
      <c r="C899" s="193">
        <v>142</v>
      </c>
      <c r="D899" s="193">
        <v>141.93</v>
      </c>
      <c r="E899" s="193">
        <v>137.1</v>
      </c>
      <c r="F899" s="222">
        <f t="shared" si="52"/>
        <v>0.9654929577464788</v>
      </c>
      <c r="G899" s="31"/>
    </row>
    <row r="900" spans="1:7" ht="12.75" customHeight="1">
      <c r="A900" s="18">
        <v>7</v>
      </c>
      <c r="B900" s="212" t="s">
        <v>217</v>
      </c>
      <c r="C900" s="193">
        <v>120.4</v>
      </c>
      <c r="D900" s="193">
        <v>120.45</v>
      </c>
      <c r="E900" s="193">
        <v>119.19999999999999</v>
      </c>
      <c r="F900" s="222">
        <f t="shared" si="52"/>
        <v>0.990033222591362</v>
      </c>
      <c r="G900" s="31"/>
    </row>
    <row r="901" spans="1:7" ht="12.75" customHeight="1">
      <c r="A901" s="18">
        <v>8</v>
      </c>
      <c r="B901" s="212" t="s">
        <v>218</v>
      </c>
      <c r="C901" s="193">
        <v>200.20000000000002</v>
      </c>
      <c r="D901" s="193">
        <v>199.94</v>
      </c>
      <c r="E901" s="193">
        <v>198.6</v>
      </c>
      <c r="F901" s="222">
        <f t="shared" si="52"/>
        <v>0.992007992007992</v>
      </c>
      <c r="G901" s="31"/>
    </row>
    <row r="902" spans="1:7" ht="12.75" customHeight="1">
      <c r="A902" s="18">
        <v>9</v>
      </c>
      <c r="B902" s="212" t="s">
        <v>219</v>
      </c>
      <c r="C902" s="193">
        <v>113.4</v>
      </c>
      <c r="D902" s="193">
        <v>113.16999999999999</v>
      </c>
      <c r="E902" s="193">
        <v>112.3</v>
      </c>
      <c r="F902" s="222">
        <f t="shared" si="52"/>
        <v>0.9902998236331569</v>
      </c>
      <c r="G902" s="31"/>
    </row>
    <row r="903" spans="1:7" ht="12.75" customHeight="1">
      <c r="A903" s="18">
        <v>10</v>
      </c>
      <c r="B903" s="212" t="s">
        <v>220</v>
      </c>
      <c r="C903" s="193">
        <v>243.4</v>
      </c>
      <c r="D903" s="193">
        <v>243.25</v>
      </c>
      <c r="E903" s="193">
        <v>240.6</v>
      </c>
      <c r="F903" s="222">
        <f t="shared" si="52"/>
        <v>0.9884963023829088</v>
      </c>
      <c r="G903" s="31"/>
    </row>
    <row r="904" spans="1:7" ht="12.75" customHeight="1">
      <c r="A904" s="18">
        <v>11</v>
      </c>
      <c r="B904" s="212" t="s">
        <v>221</v>
      </c>
      <c r="C904" s="193">
        <v>158.10000000000002</v>
      </c>
      <c r="D904" s="193">
        <v>158.32999999999998</v>
      </c>
      <c r="E904" s="193">
        <v>154.89999999999998</v>
      </c>
      <c r="F904" s="222">
        <f t="shared" si="52"/>
        <v>0.9797596457938011</v>
      </c>
      <c r="G904" s="31"/>
    </row>
    <row r="905" spans="1:7" ht="12.75" customHeight="1">
      <c r="A905" s="18">
        <v>12</v>
      </c>
      <c r="B905" s="212" t="s">
        <v>222</v>
      </c>
      <c r="C905" s="193">
        <v>170</v>
      </c>
      <c r="D905" s="193">
        <v>170.07999999999998</v>
      </c>
      <c r="E905" s="193">
        <v>165.2</v>
      </c>
      <c r="F905" s="222">
        <f t="shared" si="52"/>
        <v>0.9717647058823529</v>
      </c>
      <c r="G905" s="31"/>
    </row>
    <row r="906" spans="1:7" ht="12.75" customHeight="1">
      <c r="A906" s="18">
        <v>13</v>
      </c>
      <c r="B906" s="212" t="s">
        <v>223</v>
      </c>
      <c r="C906" s="193">
        <v>348.90000000000003</v>
      </c>
      <c r="D906" s="193">
        <v>348.73</v>
      </c>
      <c r="E906" s="193">
        <v>347</v>
      </c>
      <c r="F906" s="222">
        <f t="shared" si="52"/>
        <v>0.9945543135568929</v>
      </c>
      <c r="G906" s="31"/>
    </row>
    <row r="907" spans="1:7" ht="12.75" customHeight="1">
      <c r="A907" s="18">
        <v>14</v>
      </c>
      <c r="B907" s="212" t="s">
        <v>224</v>
      </c>
      <c r="C907" s="193">
        <v>129</v>
      </c>
      <c r="D907" s="193">
        <v>128.91</v>
      </c>
      <c r="E907" s="193">
        <v>128.2</v>
      </c>
      <c r="F907" s="222">
        <f t="shared" si="52"/>
        <v>0.993798449612403</v>
      </c>
      <c r="G907" s="31"/>
    </row>
    <row r="908" spans="1:7" ht="12.75" customHeight="1">
      <c r="A908" s="18">
        <v>15</v>
      </c>
      <c r="B908" s="212" t="s">
        <v>225</v>
      </c>
      <c r="C908" s="193">
        <v>232.5</v>
      </c>
      <c r="D908" s="193">
        <v>232.62</v>
      </c>
      <c r="E908" s="193">
        <v>210</v>
      </c>
      <c r="F908" s="222">
        <f t="shared" si="52"/>
        <v>0.9032258064516129</v>
      </c>
      <c r="G908" s="31"/>
    </row>
    <row r="909" spans="1:7" ht="12.75" customHeight="1">
      <c r="A909" s="18">
        <v>16</v>
      </c>
      <c r="B909" s="212" t="s">
        <v>226</v>
      </c>
      <c r="C909" s="193">
        <v>115.9</v>
      </c>
      <c r="D909" s="193">
        <v>116.01</v>
      </c>
      <c r="E909" s="193">
        <v>114.49999999999999</v>
      </c>
      <c r="F909" s="222">
        <f t="shared" si="52"/>
        <v>0.987920621225194</v>
      </c>
      <c r="G909" s="31"/>
    </row>
    <row r="910" spans="1:7" ht="12.75" customHeight="1">
      <c r="A910" s="18">
        <v>17</v>
      </c>
      <c r="B910" s="212" t="s">
        <v>227</v>
      </c>
      <c r="C910" s="193">
        <v>186.3</v>
      </c>
      <c r="D910" s="193">
        <v>186.19</v>
      </c>
      <c r="E910" s="193">
        <v>182.9</v>
      </c>
      <c r="F910" s="222">
        <f t="shared" si="52"/>
        <v>0.9817498658078367</v>
      </c>
      <c r="G910" s="31"/>
    </row>
    <row r="911" spans="1:7" ht="12.75" customHeight="1">
      <c r="A911" s="18">
        <v>18</v>
      </c>
      <c r="B911" s="212" t="s">
        <v>228</v>
      </c>
      <c r="C911" s="193">
        <v>290.3</v>
      </c>
      <c r="D911" s="193">
        <v>290.85</v>
      </c>
      <c r="E911" s="193">
        <v>275.8</v>
      </c>
      <c r="F911" s="222">
        <f t="shared" si="52"/>
        <v>0.9500516706854978</v>
      </c>
      <c r="G911" s="31"/>
    </row>
    <row r="912" spans="1:7" ht="12.75" customHeight="1">
      <c r="A912" s="18">
        <v>19</v>
      </c>
      <c r="B912" s="212" t="s">
        <v>229</v>
      </c>
      <c r="C912" s="193">
        <v>128.6</v>
      </c>
      <c r="D912" s="193">
        <v>128.68</v>
      </c>
      <c r="E912" s="193">
        <v>127.3</v>
      </c>
      <c r="F912" s="222">
        <f t="shared" si="52"/>
        <v>0.989891135303266</v>
      </c>
      <c r="G912" s="31"/>
    </row>
    <row r="913" spans="1:7" ht="12.75" customHeight="1">
      <c r="A913" s="18">
        <v>20</v>
      </c>
      <c r="B913" s="212" t="s">
        <v>230</v>
      </c>
      <c r="C913" s="193">
        <v>228.3</v>
      </c>
      <c r="D913" s="193">
        <v>228</v>
      </c>
      <c r="E913" s="193">
        <v>225.6</v>
      </c>
      <c r="F913" s="222">
        <f t="shared" si="52"/>
        <v>0.988173455978975</v>
      </c>
      <c r="G913" s="31"/>
    </row>
    <row r="914" spans="1:7" ht="12.75" customHeight="1">
      <c r="A914" s="18">
        <v>21</v>
      </c>
      <c r="B914" s="212" t="s">
        <v>231</v>
      </c>
      <c r="C914" s="193">
        <v>112.30000000000001</v>
      </c>
      <c r="D914" s="193">
        <v>112.09</v>
      </c>
      <c r="E914" s="193">
        <v>106.9</v>
      </c>
      <c r="F914" s="222">
        <f t="shared" si="52"/>
        <v>0.9519145146927871</v>
      </c>
      <c r="G914" s="31"/>
    </row>
    <row r="915" spans="1:7" ht="12.75" customHeight="1">
      <c r="A915" s="18">
        <v>22</v>
      </c>
      <c r="B915" s="212" t="s">
        <v>232</v>
      </c>
      <c r="C915" s="193">
        <v>86.30000000000001</v>
      </c>
      <c r="D915" s="193">
        <v>86.13</v>
      </c>
      <c r="E915" s="193">
        <v>85.3</v>
      </c>
      <c r="F915" s="222">
        <f t="shared" si="52"/>
        <v>0.9884125144843567</v>
      </c>
      <c r="G915" s="31"/>
    </row>
    <row r="916" spans="1:7" ht="12.75" customHeight="1">
      <c r="A916" s="18">
        <v>23</v>
      </c>
      <c r="B916" s="212" t="s">
        <v>233</v>
      </c>
      <c r="C916" s="193">
        <v>269.3</v>
      </c>
      <c r="D916" s="193">
        <v>269.56</v>
      </c>
      <c r="E916" s="193">
        <v>264.5</v>
      </c>
      <c r="F916" s="222">
        <f t="shared" si="52"/>
        <v>0.9821760118826587</v>
      </c>
      <c r="G916" s="31"/>
    </row>
    <row r="917" spans="1:7" ht="12.75" customHeight="1">
      <c r="A917" s="18">
        <v>24</v>
      </c>
      <c r="B917" s="212" t="s">
        <v>234</v>
      </c>
      <c r="C917" s="193">
        <v>266</v>
      </c>
      <c r="D917" s="193">
        <v>266.22</v>
      </c>
      <c r="E917" s="193">
        <v>253.9</v>
      </c>
      <c r="F917" s="222">
        <f t="shared" si="52"/>
        <v>0.9545112781954888</v>
      </c>
      <c r="G917" s="31"/>
    </row>
    <row r="918" spans="1:8" ht="12.75" customHeight="1">
      <c r="A918" s="18">
        <v>25</v>
      </c>
      <c r="B918" s="212" t="s">
        <v>235</v>
      </c>
      <c r="C918" s="193">
        <v>205.10000000000002</v>
      </c>
      <c r="D918" s="193">
        <v>204.98</v>
      </c>
      <c r="E918" s="193">
        <v>203.8</v>
      </c>
      <c r="F918" s="222">
        <f t="shared" si="52"/>
        <v>0.9936616284739151</v>
      </c>
      <c r="G918" s="31"/>
      <c r="H918" s="10" t="s">
        <v>12</v>
      </c>
    </row>
    <row r="919" spans="1:7" ht="12.75" customHeight="1">
      <c r="A919" s="18">
        <v>26</v>
      </c>
      <c r="B919" s="212" t="s">
        <v>236</v>
      </c>
      <c r="C919" s="193">
        <v>189.20000000000002</v>
      </c>
      <c r="D919" s="193">
        <v>189.55</v>
      </c>
      <c r="E919" s="193">
        <v>185.8</v>
      </c>
      <c r="F919" s="222">
        <f t="shared" si="52"/>
        <v>0.9820295983086681</v>
      </c>
      <c r="G919" s="31"/>
    </row>
    <row r="920" spans="1:7" ht="12.75" customHeight="1">
      <c r="A920" s="18">
        <v>27</v>
      </c>
      <c r="B920" s="212" t="s">
        <v>237</v>
      </c>
      <c r="C920" s="193">
        <v>194.9</v>
      </c>
      <c r="D920" s="193">
        <v>194.79000000000002</v>
      </c>
      <c r="E920" s="193">
        <v>192.7</v>
      </c>
      <c r="F920" s="222">
        <f t="shared" si="52"/>
        <v>0.9887121600820933</v>
      </c>
      <c r="G920" s="31"/>
    </row>
    <row r="921" spans="1:7" ht="12.75" customHeight="1">
      <c r="A921" s="18">
        <v>28</v>
      </c>
      <c r="B921" s="212" t="s">
        <v>238</v>
      </c>
      <c r="C921" s="193">
        <v>122.60000000000001</v>
      </c>
      <c r="D921" s="193">
        <v>122.47</v>
      </c>
      <c r="E921" s="193">
        <v>120.7</v>
      </c>
      <c r="F921" s="222">
        <f t="shared" si="52"/>
        <v>0.9845024469820555</v>
      </c>
      <c r="G921" s="31"/>
    </row>
    <row r="922" spans="1:7" ht="12.75" customHeight="1">
      <c r="A922" s="18">
        <v>29</v>
      </c>
      <c r="B922" s="212" t="s">
        <v>239</v>
      </c>
      <c r="C922" s="193">
        <v>133.20000000000002</v>
      </c>
      <c r="D922" s="193">
        <v>133.05</v>
      </c>
      <c r="E922" s="193">
        <v>128.2</v>
      </c>
      <c r="F922" s="222">
        <f t="shared" si="52"/>
        <v>0.9624624624624623</v>
      </c>
      <c r="G922" s="31"/>
    </row>
    <row r="923" spans="1:7" ht="12.75" customHeight="1">
      <c r="A923" s="18">
        <v>30</v>
      </c>
      <c r="B923" s="212" t="s">
        <v>240</v>
      </c>
      <c r="C923" s="193">
        <v>108.9</v>
      </c>
      <c r="D923" s="193">
        <v>108.7</v>
      </c>
      <c r="E923" s="193">
        <v>104.9</v>
      </c>
      <c r="F923" s="222">
        <f t="shared" si="52"/>
        <v>0.9632690541781451</v>
      </c>
      <c r="G923" s="31"/>
    </row>
    <row r="924" spans="1:8" ht="12.75" customHeight="1">
      <c r="A924" s="18">
        <v>31</v>
      </c>
      <c r="B924" s="212" t="s">
        <v>241</v>
      </c>
      <c r="C924" s="193">
        <v>139.6</v>
      </c>
      <c r="D924" s="193">
        <v>139.8</v>
      </c>
      <c r="E924" s="193">
        <v>132.1</v>
      </c>
      <c r="F924" s="222">
        <f t="shared" si="52"/>
        <v>0.9462750716332379</v>
      </c>
      <c r="G924" s="31"/>
      <c r="H924" s="10" t="s">
        <v>12</v>
      </c>
    </row>
    <row r="925" spans="1:8" ht="14.25" customHeight="1">
      <c r="A925" s="34"/>
      <c r="B925" s="1" t="s">
        <v>27</v>
      </c>
      <c r="C925" s="165">
        <v>5423.200000000001</v>
      </c>
      <c r="D925" s="165">
        <v>5423.170000000001</v>
      </c>
      <c r="E925" s="165">
        <v>5296.1</v>
      </c>
      <c r="F925" s="175">
        <f t="shared" si="52"/>
        <v>0.9765636524561144</v>
      </c>
      <c r="G925" s="31"/>
      <c r="H925" s="10" t="s">
        <v>12</v>
      </c>
    </row>
    <row r="926" spans="1:7" ht="13.5" customHeight="1">
      <c r="A926" s="105"/>
      <c r="B926" s="3"/>
      <c r="C926" s="4"/>
      <c r="D926" s="106"/>
      <c r="E926" s="107"/>
      <c r="F926" s="106"/>
      <c r="G926" s="134"/>
    </row>
    <row r="927" spans="1:7" ht="13.5" customHeight="1">
      <c r="A927" s="47" t="s">
        <v>79</v>
      </c>
      <c r="B927" s="101"/>
      <c r="C927" s="101"/>
      <c r="D927" s="101"/>
      <c r="E927" s="102"/>
      <c r="F927" s="102"/>
      <c r="G927" s="102"/>
    </row>
    <row r="928" spans="1:7" ht="13.5" customHeight="1">
      <c r="A928" s="47" t="s">
        <v>190</v>
      </c>
      <c r="B928" s="101"/>
      <c r="C928" s="101"/>
      <c r="D928" s="101"/>
      <c r="E928" s="102"/>
      <c r="F928" s="102"/>
      <c r="G928" s="102"/>
    </row>
    <row r="929" spans="1:7" ht="49.5" customHeight="1">
      <c r="A929" s="16" t="s">
        <v>37</v>
      </c>
      <c r="B929" s="16" t="s">
        <v>38</v>
      </c>
      <c r="C929" s="16" t="s">
        <v>196</v>
      </c>
      <c r="D929" s="16" t="s">
        <v>76</v>
      </c>
      <c r="E929" s="16" t="s">
        <v>197</v>
      </c>
      <c r="F929" s="16" t="s">
        <v>198</v>
      </c>
      <c r="G929" s="108"/>
    </row>
    <row r="930" spans="1:7" ht="14.25" customHeight="1">
      <c r="A930" s="103">
        <v>1</v>
      </c>
      <c r="B930" s="103">
        <v>2</v>
      </c>
      <c r="C930" s="103">
        <v>3</v>
      </c>
      <c r="D930" s="103">
        <v>4</v>
      </c>
      <c r="E930" s="103">
        <v>5</v>
      </c>
      <c r="F930" s="103">
        <v>6</v>
      </c>
      <c r="G930" s="108"/>
    </row>
    <row r="931" spans="1:7" ht="12.75" customHeight="1">
      <c r="A931" s="18">
        <v>1</v>
      </c>
      <c r="B931" s="212" t="s">
        <v>211</v>
      </c>
      <c r="C931" s="173">
        <v>184.3</v>
      </c>
      <c r="D931" s="173">
        <v>184.38</v>
      </c>
      <c r="E931" s="173">
        <v>3.8799999999999812</v>
      </c>
      <c r="F931" s="174">
        <f>E931/C931</f>
        <v>0.021052631578947264</v>
      </c>
      <c r="G931" s="31"/>
    </row>
    <row r="932" spans="1:7" ht="12.75" customHeight="1">
      <c r="A932" s="18">
        <v>2</v>
      </c>
      <c r="B932" s="212" t="s">
        <v>212</v>
      </c>
      <c r="C932" s="173">
        <v>222.5</v>
      </c>
      <c r="D932" s="173">
        <v>222.85</v>
      </c>
      <c r="E932" s="173">
        <v>1.7499999999999858</v>
      </c>
      <c r="F932" s="174">
        <f aca="true" t="shared" si="53" ref="F932:F961">E932/C932</f>
        <v>0.007865168539325779</v>
      </c>
      <c r="G932" s="31"/>
    </row>
    <row r="933" spans="1:7" ht="12.75" customHeight="1">
      <c r="A933" s="18">
        <v>3</v>
      </c>
      <c r="B933" s="212" t="s">
        <v>213</v>
      </c>
      <c r="C933" s="173">
        <v>115.9</v>
      </c>
      <c r="D933" s="173">
        <v>116.11</v>
      </c>
      <c r="E933" s="173">
        <v>1.4100000000000001</v>
      </c>
      <c r="F933" s="174">
        <f t="shared" si="53"/>
        <v>0.012165660051768766</v>
      </c>
      <c r="G933" s="31"/>
    </row>
    <row r="934" spans="1:7" ht="12.75" customHeight="1">
      <c r="A934" s="18">
        <v>4</v>
      </c>
      <c r="B934" s="212" t="s">
        <v>214</v>
      </c>
      <c r="C934" s="173">
        <v>156.60000000000002</v>
      </c>
      <c r="D934" s="173">
        <v>156.3</v>
      </c>
      <c r="E934" s="173">
        <v>2.000000000000014</v>
      </c>
      <c r="F934" s="174">
        <f t="shared" si="53"/>
        <v>0.012771392081736999</v>
      </c>
      <c r="G934" s="31"/>
    </row>
    <row r="935" spans="1:7" ht="12.75" customHeight="1">
      <c r="A935" s="18">
        <v>5</v>
      </c>
      <c r="B935" s="212" t="s">
        <v>215</v>
      </c>
      <c r="C935" s="173">
        <v>109.2</v>
      </c>
      <c r="D935" s="173">
        <v>109.05</v>
      </c>
      <c r="E935" s="173">
        <v>1.5500000000000043</v>
      </c>
      <c r="F935" s="174">
        <f t="shared" si="53"/>
        <v>0.014194139194139232</v>
      </c>
      <c r="G935" s="31"/>
    </row>
    <row r="936" spans="1:7" ht="12.75" customHeight="1">
      <c r="A936" s="18">
        <v>6</v>
      </c>
      <c r="B936" s="212" t="s">
        <v>216</v>
      </c>
      <c r="C936" s="173">
        <v>142</v>
      </c>
      <c r="D936" s="173">
        <v>141.93</v>
      </c>
      <c r="E936" s="173">
        <v>4.8300000000000125</v>
      </c>
      <c r="F936" s="174">
        <f t="shared" si="53"/>
        <v>0.03401408450704234</v>
      </c>
      <c r="G936" s="31"/>
    </row>
    <row r="937" spans="1:7" ht="12.75" customHeight="1">
      <c r="A937" s="18">
        <v>7</v>
      </c>
      <c r="B937" s="212" t="s">
        <v>217</v>
      </c>
      <c r="C937" s="173">
        <v>120.4</v>
      </c>
      <c r="D937" s="173">
        <v>120.45</v>
      </c>
      <c r="E937" s="173">
        <v>1.2500000000000142</v>
      </c>
      <c r="F937" s="174">
        <f t="shared" si="53"/>
        <v>0.01038205980066457</v>
      </c>
      <c r="G937" s="31"/>
    </row>
    <row r="938" spans="1:7" ht="12.75" customHeight="1">
      <c r="A938" s="18">
        <v>8</v>
      </c>
      <c r="B938" s="212" t="s">
        <v>218</v>
      </c>
      <c r="C938" s="173">
        <v>200.20000000000002</v>
      </c>
      <c r="D938" s="173">
        <v>199.94</v>
      </c>
      <c r="E938" s="173">
        <v>1.3400000000000034</v>
      </c>
      <c r="F938" s="174">
        <f t="shared" si="53"/>
        <v>0.006693306693306709</v>
      </c>
      <c r="G938" s="31"/>
    </row>
    <row r="939" spans="1:7" ht="12.75" customHeight="1">
      <c r="A939" s="18">
        <v>9</v>
      </c>
      <c r="B939" s="212" t="s">
        <v>219</v>
      </c>
      <c r="C939" s="173">
        <v>113.4</v>
      </c>
      <c r="D939" s="173">
        <v>113.16999999999999</v>
      </c>
      <c r="E939" s="173">
        <v>0.8699999999999974</v>
      </c>
      <c r="F939" s="174">
        <f t="shared" si="53"/>
        <v>0.007671957671957649</v>
      </c>
      <c r="G939" s="31"/>
    </row>
    <row r="940" spans="1:7" ht="12.75" customHeight="1">
      <c r="A940" s="18">
        <v>10</v>
      </c>
      <c r="B940" s="212" t="s">
        <v>220</v>
      </c>
      <c r="C940" s="173">
        <v>243.4</v>
      </c>
      <c r="D940" s="173">
        <v>243.25</v>
      </c>
      <c r="E940" s="173">
        <v>2.6500000000000057</v>
      </c>
      <c r="F940" s="174">
        <f t="shared" si="53"/>
        <v>0.010887428101889916</v>
      </c>
      <c r="G940" s="31"/>
    </row>
    <row r="941" spans="1:7" ht="12.75" customHeight="1">
      <c r="A941" s="18">
        <v>11</v>
      </c>
      <c r="B941" s="212" t="s">
        <v>221</v>
      </c>
      <c r="C941" s="173">
        <v>158.10000000000002</v>
      </c>
      <c r="D941" s="173">
        <v>158.32999999999998</v>
      </c>
      <c r="E941" s="173">
        <v>3.430000000000007</v>
      </c>
      <c r="F941" s="174">
        <f t="shared" si="53"/>
        <v>0.021695129664769174</v>
      </c>
      <c r="G941" s="31"/>
    </row>
    <row r="942" spans="1:7" ht="12.75" customHeight="1">
      <c r="A942" s="18">
        <v>12</v>
      </c>
      <c r="B942" s="212" t="s">
        <v>222</v>
      </c>
      <c r="C942" s="173">
        <v>170</v>
      </c>
      <c r="D942" s="173">
        <v>170.07999999999998</v>
      </c>
      <c r="E942" s="173">
        <v>4.8799999999999955</v>
      </c>
      <c r="F942" s="174">
        <f t="shared" si="53"/>
        <v>0.02870588235294115</v>
      </c>
      <c r="G942" s="31"/>
    </row>
    <row r="943" spans="1:7" ht="12.75" customHeight="1">
      <c r="A943" s="18">
        <v>13</v>
      </c>
      <c r="B943" s="212" t="s">
        <v>223</v>
      </c>
      <c r="C943" s="173">
        <v>348.90000000000003</v>
      </c>
      <c r="D943" s="173">
        <v>348.73</v>
      </c>
      <c r="E943" s="173">
        <v>1.7299999999999898</v>
      </c>
      <c r="F943" s="174">
        <f t="shared" si="53"/>
        <v>0.004958440813986786</v>
      </c>
      <c r="G943" s="31"/>
    </row>
    <row r="944" spans="1:7" ht="12.75" customHeight="1">
      <c r="A944" s="18">
        <v>14</v>
      </c>
      <c r="B944" s="212" t="s">
        <v>224</v>
      </c>
      <c r="C944" s="173">
        <v>129</v>
      </c>
      <c r="D944" s="173">
        <v>128.91</v>
      </c>
      <c r="E944" s="173">
        <v>0.7100000000000009</v>
      </c>
      <c r="F944" s="174">
        <f t="shared" si="53"/>
        <v>0.005503875968992255</v>
      </c>
      <c r="G944" s="31"/>
    </row>
    <row r="945" spans="1:7" ht="12.75" customHeight="1">
      <c r="A945" s="18">
        <v>15</v>
      </c>
      <c r="B945" s="212" t="s">
        <v>225</v>
      </c>
      <c r="C945" s="173">
        <v>232.5</v>
      </c>
      <c r="D945" s="173">
        <v>232.62</v>
      </c>
      <c r="E945" s="173">
        <v>22.61999999999999</v>
      </c>
      <c r="F945" s="174">
        <f t="shared" si="53"/>
        <v>0.09729032258064511</v>
      </c>
      <c r="G945" s="31"/>
    </row>
    <row r="946" spans="1:7" ht="12.75" customHeight="1">
      <c r="A946" s="18">
        <v>16</v>
      </c>
      <c r="B946" s="212" t="s">
        <v>226</v>
      </c>
      <c r="C946" s="173">
        <v>115.9</v>
      </c>
      <c r="D946" s="173">
        <v>116.01</v>
      </c>
      <c r="E946" s="173">
        <v>1.5100000000000193</v>
      </c>
      <c r="F946" s="174">
        <f t="shared" si="53"/>
        <v>0.013028472821397923</v>
      </c>
      <c r="G946" s="31"/>
    </row>
    <row r="947" spans="1:7" ht="12.75" customHeight="1">
      <c r="A947" s="18">
        <v>17</v>
      </c>
      <c r="B947" s="212" t="s">
        <v>227</v>
      </c>
      <c r="C947" s="173">
        <v>186.3</v>
      </c>
      <c r="D947" s="173">
        <v>186.19</v>
      </c>
      <c r="E947" s="173">
        <v>3.289999999999978</v>
      </c>
      <c r="F947" s="174">
        <f t="shared" si="53"/>
        <v>0.017659688674181308</v>
      </c>
      <c r="G947" s="31"/>
    </row>
    <row r="948" spans="1:7" ht="12.75" customHeight="1">
      <c r="A948" s="18">
        <v>18</v>
      </c>
      <c r="B948" s="212" t="s">
        <v>228</v>
      </c>
      <c r="C948" s="173">
        <v>290.3</v>
      </c>
      <c r="D948" s="173">
        <v>290.85</v>
      </c>
      <c r="E948" s="173">
        <v>15.049999999999983</v>
      </c>
      <c r="F948" s="174">
        <f t="shared" si="53"/>
        <v>0.051842921116086745</v>
      </c>
      <c r="G948" s="31"/>
    </row>
    <row r="949" spans="1:7" ht="12.75" customHeight="1">
      <c r="A949" s="18">
        <v>19</v>
      </c>
      <c r="B949" s="212" t="s">
        <v>229</v>
      </c>
      <c r="C949" s="173">
        <v>128.6</v>
      </c>
      <c r="D949" s="173">
        <v>128.68</v>
      </c>
      <c r="E949" s="173">
        <v>1.3800000000000026</v>
      </c>
      <c r="F949" s="174">
        <f t="shared" si="53"/>
        <v>0.01073094867807156</v>
      </c>
      <c r="G949" s="31"/>
    </row>
    <row r="950" spans="1:7" ht="12.75" customHeight="1">
      <c r="A950" s="18">
        <v>20</v>
      </c>
      <c r="B950" s="212" t="s">
        <v>230</v>
      </c>
      <c r="C950" s="173">
        <v>228.3</v>
      </c>
      <c r="D950" s="173">
        <v>228</v>
      </c>
      <c r="E950" s="173">
        <v>2.40000000000002</v>
      </c>
      <c r="F950" s="174">
        <f t="shared" si="53"/>
        <v>0.010512483574244502</v>
      </c>
      <c r="G950" s="31"/>
    </row>
    <row r="951" spans="1:7" ht="12.75" customHeight="1">
      <c r="A951" s="18">
        <v>21</v>
      </c>
      <c r="B951" s="212" t="s">
        <v>231</v>
      </c>
      <c r="C951" s="173">
        <v>112.30000000000001</v>
      </c>
      <c r="D951" s="173">
        <v>112.09</v>
      </c>
      <c r="E951" s="173">
        <v>5.189999999999998</v>
      </c>
      <c r="F951" s="174">
        <f t="shared" si="53"/>
        <v>0.0462154942119323</v>
      </c>
      <c r="G951" s="31"/>
    </row>
    <row r="952" spans="1:7" ht="12.75" customHeight="1">
      <c r="A952" s="18">
        <v>22</v>
      </c>
      <c r="B952" s="212" t="s">
        <v>232</v>
      </c>
      <c r="C952" s="173">
        <v>86.30000000000001</v>
      </c>
      <c r="D952" s="173">
        <v>86.13</v>
      </c>
      <c r="E952" s="173">
        <v>0.8299999999999983</v>
      </c>
      <c r="F952" s="174">
        <f t="shared" si="53"/>
        <v>0.009617612977983756</v>
      </c>
      <c r="G952" s="31"/>
    </row>
    <row r="953" spans="1:7" ht="12.75" customHeight="1">
      <c r="A953" s="18">
        <v>23</v>
      </c>
      <c r="B953" s="212" t="s">
        <v>233</v>
      </c>
      <c r="C953" s="173">
        <v>269.3</v>
      </c>
      <c r="D953" s="173">
        <v>269.56</v>
      </c>
      <c r="E953" s="173">
        <v>5.060000000000002</v>
      </c>
      <c r="F953" s="174">
        <f t="shared" si="53"/>
        <v>0.018789454140363916</v>
      </c>
      <c r="G953" s="31"/>
    </row>
    <row r="954" spans="1:7" ht="12.75" customHeight="1">
      <c r="A954" s="18">
        <v>24</v>
      </c>
      <c r="B954" s="212" t="s">
        <v>234</v>
      </c>
      <c r="C954" s="173">
        <v>266</v>
      </c>
      <c r="D954" s="173">
        <v>266.22</v>
      </c>
      <c r="E954" s="173">
        <v>12.320000000000007</v>
      </c>
      <c r="F954" s="174">
        <f t="shared" si="53"/>
        <v>0.04631578947368424</v>
      </c>
      <c r="G954" s="31"/>
    </row>
    <row r="955" spans="1:7" ht="12.75" customHeight="1">
      <c r="A955" s="18">
        <v>25</v>
      </c>
      <c r="B955" s="212" t="s">
        <v>235</v>
      </c>
      <c r="C955" s="173">
        <v>205.10000000000002</v>
      </c>
      <c r="D955" s="173">
        <v>204.98</v>
      </c>
      <c r="E955" s="173">
        <v>1.1799999999999926</v>
      </c>
      <c r="F955" s="174">
        <f t="shared" si="53"/>
        <v>0.005753291077523123</v>
      </c>
      <c r="G955" s="31"/>
    </row>
    <row r="956" spans="1:8" ht="12.75" customHeight="1">
      <c r="A956" s="18">
        <v>26</v>
      </c>
      <c r="B956" s="212" t="s">
        <v>236</v>
      </c>
      <c r="C956" s="173">
        <v>189.20000000000002</v>
      </c>
      <c r="D956" s="173">
        <v>189.55</v>
      </c>
      <c r="E956" s="173">
        <v>3.75</v>
      </c>
      <c r="F956" s="174">
        <f t="shared" si="53"/>
        <v>0.01982029598308668</v>
      </c>
      <c r="G956" s="31"/>
      <c r="H956" s="10" t="s">
        <v>12</v>
      </c>
    </row>
    <row r="957" spans="1:7" ht="12.75" customHeight="1">
      <c r="A957" s="18">
        <v>27</v>
      </c>
      <c r="B957" s="212" t="s">
        <v>237</v>
      </c>
      <c r="C957" s="173">
        <v>194.9</v>
      </c>
      <c r="D957" s="173">
        <v>194.79000000000002</v>
      </c>
      <c r="E957" s="173">
        <v>2.0900000000000034</v>
      </c>
      <c r="F957" s="174">
        <f t="shared" si="53"/>
        <v>0.010723447922011305</v>
      </c>
      <c r="G957" s="31"/>
    </row>
    <row r="958" spans="1:7" ht="12.75" customHeight="1">
      <c r="A958" s="18">
        <v>28</v>
      </c>
      <c r="B958" s="212" t="s">
        <v>238</v>
      </c>
      <c r="C958" s="173">
        <v>122.60000000000001</v>
      </c>
      <c r="D958" s="173">
        <v>122.47</v>
      </c>
      <c r="E958" s="173">
        <v>1.769999999999996</v>
      </c>
      <c r="F958" s="174">
        <f t="shared" si="53"/>
        <v>0.014437194127243034</v>
      </c>
      <c r="G958" s="31"/>
    </row>
    <row r="959" spans="1:7" ht="12.75" customHeight="1">
      <c r="A959" s="18">
        <v>29</v>
      </c>
      <c r="B959" s="212" t="s">
        <v>239</v>
      </c>
      <c r="C959" s="173">
        <v>133.20000000000002</v>
      </c>
      <c r="D959" s="173">
        <v>133.05</v>
      </c>
      <c r="E959" s="173">
        <v>4.849999999999994</v>
      </c>
      <c r="F959" s="174">
        <f t="shared" si="53"/>
        <v>0.03641141141141136</v>
      </c>
      <c r="G959" s="31"/>
    </row>
    <row r="960" spans="1:7" ht="12.75" customHeight="1">
      <c r="A960" s="18">
        <v>30</v>
      </c>
      <c r="B960" s="212" t="s">
        <v>240</v>
      </c>
      <c r="C960" s="173">
        <v>108.9</v>
      </c>
      <c r="D960" s="173">
        <v>108.7</v>
      </c>
      <c r="E960" s="173">
        <v>3.799999999999997</v>
      </c>
      <c r="F960" s="174">
        <f t="shared" si="53"/>
        <v>0.03489439853076214</v>
      </c>
      <c r="G960" s="31"/>
    </row>
    <row r="961" spans="1:7" ht="12.75" customHeight="1">
      <c r="A961" s="18">
        <v>31</v>
      </c>
      <c r="B961" s="212" t="s">
        <v>241</v>
      </c>
      <c r="C961" s="173">
        <v>139.6</v>
      </c>
      <c r="D961" s="173">
        <v>139.8</v>
      </c>
      <c r="E961" s="173">
        <v>7.700000000000003</v>
      </c>
      <c r="F961" s="174">
        <f t="shared" si="53"/>
        <v>0.05515759312320919</v>
      </c>
      <c r="G961" s="31"/>
    </row>
    <row r="962" spans="1:7" ht="12.75" customHeight="1">
      <c r="A962" s="34"/>
      <c r="B962" s="1" t="s">
        <v>27</v>
      </c>
      <c r="C962" s="165">
        <v>5423.200000000001</v>
      </c>
      <c r="D962" s="165">
        <v>5423.170000000001</v>
      </c>
      <c r="E962" s="165">
        <v>127.07</v>
      </c>
      <c r="F962" s="175">
        <f>E962/C962</f>
        <v>0.023430815754536063</v>
      </c>
      <c r="G962" s="31"/>
    </row>
    <row r="963" spans="1:7" ht="12.75" customHeight="1">
      <c r="A963" s="40"/>
      <c r="B963" s="2"/>
      <c r="C963" s="181"/>
      <c r="D963" s="181"/>
      <c r="E963" s="181"/>
      <c r="F963" s="187"/>
      <c r="G963" s="31"/>
    </row>
    <row r="964" ht="24" customHeight="1">
      <c r="A964" s="47" t="s">
        <v>80</v>
      </c>
    </row>
    <row r="965" ht="9" customHeight="1"/>
    <row r="966" ht="14.25">
      <c r="A966" s="9" t="s">
        <v>81</v>
      </c>
    </row>
    <row r="967" spans="1:7" ht="30" customHeight="1">
      <c r="A967" s="196" t="s">
        <v>20</v>
      </c>
      <c r="B967" s="196"/>
      <c r="C967" s="197" t="s">
        <v>34</v>
      </c>
      <c r="D967" s="197" t="s">
        <v>35</v>
      </c>
      <c r="E967" s="197" t="s">
        <v>6</v>
      </c>
      <c r="F967" s="197" t="s">
        <v>28</v>
      </c>
      <c r="G967" s="198"/>
    </row>
    <row r="968" spans="1:7" ht="13.5" customHeight="1">
      <c r="A968" s="286">
        <v>1</v>
      </c>
      <c r="B968" s="286">
        <v>2</v>
      </c>
      <c r="C968" s="286">
        <v>3</v>
      </c>
      <c r="D968" s="286">
        <v>4</v>
      </c>
      <c r="E968" s="286" t="s">
        <v>36</v>
      </c>
      <c r="F968" s="286">
        <v>6</v>
      </c>
      <c r="G968" s="198"/>
    </row>
    <row r="969" spans="1:7" ht="27" customHeight="1">
      <c r="A969" s="199">
        <v>1</v>
      </c>
      <c r="B969" s="200" t="s">
        <v>156</v>
      </c>
      <c r="C969" s="204">
        <v>311.19</v>
      </c>
      <c r="D969" s="204">
        <v>311.19</v>
      </c>
      <c r="E969" s="201">
        <f>C969-D969</f>
        <v>0</v>
      </c>
      <c r="F969" s="205">
        <f>E969/C969</f>
        <v>0</v>
      </c>
      <c r="G969" s="206"/>
    </row>
    <row r="970" spans="1:7" ht="42.75">
      <c r="A970" s="199">
        <v>2</v>
      </c>
      <c r="B970" s="200" t="s">
        <v>195</v>
      </c>
      <c r="C970" s="204">
        <v>85</v>
      </c>
      <c r="D970" s="204">
        <v>85</v>
      </c>
      <c r="E970" s="201">
        <f>C970-D970</f>
        <v>0</v>
      </c>
      <c r="F970" s="205">
        <f>E970/C970</f>
        <v>0</v>
      </c>
      <c r="G970" s="198"/>
    </row>
    <row r="971" spans="1:7" ht="28.5">
      <c r="A971" s="199">
        <v>3</v>
      </c>
      <c r="B971" s="200" t="s">
        <v>199</v>
      </c>
      <c r="C971" s="204">
        <v>226.19</v>
      </c>
      <c r="D971" s="204">
        <v>226.19</v>
      </c>
      <c r="E971" s="201">
        <f>C971-D971</f>
        <v>0</v>
      </c>
      <c r="F971" s="205">
        <f>E971/C971</f>
        <v>0</v>
      </c>
      <c r="G971" s="198"/>
    </row>
    <row r="972" spans="1:7" ht="15.75" customHeight="1">
      <c r="A972" s="199">
        <v>4</v>
      </c>
      <c r="B972" s="207" t="s">
        <v>82</v>
      </c>
      <c r="C972" s="208">
        <f>SUM(C970:C971)</f>
        <v>311.19</v>
      </c>
      <c r="D972" s="208">
        <f>SUM(D970:D971)</f>
        <v>311.19</v>
      </c>
      <c r="E972" s="201">
        <f>C972-D972</f>
        <v>0</v>
      </c>
      <c r="F972" s="205">
        <f>E972/C972</f>
        <v>0</v>
      </c>
      <c r="G972" s="198" t="s">
        <v>12</v>
      </c>
    </row>
    <row r="973" spans="1:6" ht="15.75" customHeight="1">
      <c r="A973" s="32"/>
      <c r="B973" s="121"/>
      <c r="C973" s="189"/>
      <c r="D973" s="189"/>
      <c r="E973" s="65"/>
      <c r="F973" s="65"/>
    </row>
    <row r="974" s="109" customFormat="1" ht="14.25">
      <c r="A974" s="9" t="s">
        <v>200</v>
      </c>
    </row>
    <row r="975" spans="5:7" ht="14.25">
      <c r="E975" s="67" t="s">
        <v>122</v>
      </c>
      <c r="F975" s="110" t="s">
        <v>201</v>
      </c>
      <c r="G975" s="135"/>
    </row>
    <row r="976" spans="1:7" ht="28.5">
      <c r="A976" s="88" t="s">
        <v>20</v>
      </c>
      <c r="B976" s="88" t="s">
        <v>83</v>
      </c>
      <c r="C976" s="88" t="s">
        <v>202</v>
      </c>
      <c r="D976" s="88" t="s">
        <v>42</v>
      </c>
      <c r="E976" s="88" t="s">
        <v>84</v>
      </c>
      <c r="F976" s="88" t="s">
        <v>85</v>
      </c>
      <c r="G976" s="64"/>
    </row>
    <row r="977" spans="1:7" ht="14.25">
      <c r="A977" s="111">
        <v>1</v>
      </c>
      <c r="B977" s="111">
        <v>2</v>
      </c>
      <c r="C977" s="111">
        <v>3</v>
      </c>
      <c r="D977" s="111">
        <v>4</v>
      </c>
      <c r="E977" s="111">
        <v>5</v>
      </c>
      <c r="F977" s="111">
        <v>6</v>
      </c>
      <c r="G977" s="136"/>
    </row>
    <row r="978" spans="1:7" ht="28.5">
      <c r="A978" s="112">
        <v>1</v>
      </c>
      <c r="B978" s="113" t="s">
        <v>86</v>
      </c>
      <c r="C978" s="114">
        <f>C969/2</f>
        <v>155.595</v>
      </c>
      <c r="D978" s="114">
        <v>113.09</v>
      </c>
      <c r="E978" s="116">
        <v>95</v>
      </c>
      <c r="F978" s="115">
        <f>E978/C978</f>
        <v>0.6105594652784473</v>
      </c>
      <c r="G978" s="137"/>
    </row>
    <row r="979" spans="1:7" ht="89.25" customHeight="1">
      <c r="A979" s="112">
        <v>2</v>
      </c>
      <c r="B979" s="113" t="s">
        <v>87</v>
      </c>
      <c r="C979" s="114">
        <v>155.59</v>
      </c>
      <c r="D979" s="114">
        <v>198.1</v>
      </c>
      <c r="E979" s="116">
        <v>154</v>
      </c>
      <c r="F979" s="115">
        <f>E979/C979</f>
        <v>0.989780834243846</v>
      </c>
      <c r="G979" s="138"/>
    </row>
    <row r="980" spans="1:7" ht="15">
      <c r="A980" s="297" t="s">
        <v>10</v>
      </c>
      <c r="B980" s="297"/>
      <c r="C980" s="117">
        <f>SUM(C978:C979)</f>
        <v>311.185</v>
      </c>
      <c r="D980" s="118">
        <f>SUM(D978:D979)</f>
        <v>311.19</v>
      </c>
      <c r="E980" s="118">
        <f>SUM(E978:E979)</f>
        <v>249</v>
      </c>
      <c r="F980" s="115">
        <f>E980/C980</f>
        <v>0.80016710317014</v>
      </c>
      <c r="G980" s="139"/>
    </row>
    <row r="981" spans="1:7" s="132" customFormat="1" ht="22.5" customHeight="1">
      <c r="A981" s="298"/>
      <c r="B981" s="298"/>
      <c r="C981" s="298"/>
      <c r="D981" s="298"/>
      <c r="E981" s="298"/>
      <c r="F981" s="298"/>
      <c r="G981" s="298"/>
    </row>
    <row r="982" spans="1:7" ht="14.25">
      <c r="A982" s="121" t="s">
        <v>88</v>
      </c>
      <c r="B982" s="26"/>
      <c r="C982" s="26"/>
      <c r="D982" s="119"/>
      <c r="E982" s="26"/>
      <c r="F982" s="26"/>
      <c r="G982" s="120"/>
    </row>
    <row r="983" spans="1:7" ht="14.25">
      <c r="A983" s="121"/>
      <c r="B983" s="26"/>
      <c r="C983" s="26"/>
      <c r="D983" s="119"/>
      <c r="E983" s="26"/>
      <c r="F983" s="26"/>
      <c r="G983" s="120"/>
    </row>
    <row r="984" ht="14.25">
      <c r="A984" s="9" t="s">
        <v>89</v>
      </c>
    </row>
    <row r="985" spans="1:6" ht="30" customHeight="1">
      <c r="A985" s="18" t="s">
        <v>20</v>
      </c>
      <c r="B985" s="88" t="s">
        <v>83</v>
      </c>
      <c r="C985" s="52" t="s">
        <v>34</v>
      </c>
      <c r="D985" s="52" t="s">
        <v>35</v>
      </c>
      <c r="E985" s="52" t="s">
        <v>6</v>
      </c>
      <c r="F985" s="52" t="s">
        <v>28</v>
      </c>
    </row>
    <row r="986" spans="1:7" ht="13.5" customHeight="1">
      <c r="A986" s="196">
        <v>1</v>
      </c>
      <c r="B986" s="196">
        <v>2</v>
      </c>
      <c r="C986" s="196">
        <v>3</v>
      </c>
      <c r="D986" s="196">
        <v>4</v>
      </c>
      <c r="E986" s="196" t="s">
        <v>36</v>
      </c>
      <c r="F986" s="196">
        <v>6</v>
      </c>
      <c r="G986" s="198"/>
    </row>
    <row r="987" spans="1:7" ht="27" customHeight="1">
      <c r="A987" s="199">
        <v>1</v>
      </c>
      <c r="B987" s="200" t="s">
        <v>156</v>
      </c>
      <c r="C987" s="201">
        <v>285.5</v>
      </c>
      <c r="D987" s="201">
        <v>285.51</v>
      </c>
      <c r="E987" s="201">
        <f>C987-D987</f>
        <v>-0.009999999999990905</v>
      </c>
      <c r="F987" s="209">
        <v>0</v>
      </c>
      <c r="G987" s="198"/>
    </row>
    <row r="988" spans="1:7" ht="42.75">
      <c r="A988" s="199">
        <v>2</v>
      </c>
      <c r="B988" s="200" t="s">
        <v>195</v>
      </c>
      <c r="C988" s="201">
        <v>0</v>
      </c>
      <c r="D988" s="201">
        <v>0</v>
      </c>
      <c r="E988" s="201">
        <f>C988-D988</f>
        <v>0</v>
      </c>
      <c r="F988" s="205" t="e">
        <f>E988/C988</f>
        <v>#DIV/0!</v>
      </c>
      <c r="G988" s="198"/>
    </row>
    <row r="989" spans="1:7" ht="28.5">
      <c r="A989" s="199">
        <v>3</v>
      </c>
      <c r="B989" s="200" t="s">
        <v>199</v>
      </c>
      <c r="C989" s="201">
        <v>285.5</v>
      </c>
      <c r="D989" s="201">
        <v>285.5</v>
      </c>
      <c r="E989" s="201">
        <f>C989-D989</f>
        <v>0</v>
      </c>
      <c r="F989" s="205">
        <f>E989/C989</f>
        <v>0</v>
      </c>
      <c r="G989" s="198"/>
    </row>
    <row r="990" spans="1:7" ht="15.75" customHeight="1">
      <c r="A990" s="199">
        <v>4</v>
      </c>
      <c r="B990" s="207" t="s">
        <v>82</v>
      </c>
      <c r="C990" s="210">
        <f>SUM(C988:C989)</f>
        <v>285.5</v>
      </c>
      <c r="D990" s="210">
        <f>SUM(D988:D989)</f>
        <v>285.5</v>
      </c>
      <c r="E990" s="201">
        <f>C990-D990</f>
        <v>0</v>
      </c>
      <c r="F990" s="211">
        <f>E990/C990</f>
        <v>0</v>
      </c>
      <c r="G990" s="198"/>
    </row>
    <row r="991" spans="1:6" ht="15.75" customHeight="1">
      <c r="A991" s="32"/>
      <c r="B991" s="121"/>
      <c r="C991" s="85"/>
      <c r="D991" s="85"/>
      <c r="E991" s="65"/>
      <c r="F991" s="38"/>
    </row>
    <row r="992" s="109" customFormat="1" ht="14.25">
      <c r="A992" s="9" t="s">
        <v>203</v>
      </c>
    </row>
    <row r="993" spans="6:8" ht="14.25">
      <c r="F993" s="110"/>
      <c r="G993" s="67" t="s">
        <v>122</v>
      </c>
      <c r="H993" s="188"/>
    </row>
    <row r="994" spans="1:8" ht="57">
      <c r="A994" s="88" t="s">
        <v>137</v>
      </c>
      <c r="B994" s="88" t="s">
        <v>90</v>
      </c>
      <c r="C994" s="88" t="s">
        <v>91</v>
      </c>
      <c r="D994" s="88" t="s">
        <v>92</v>
      </c>
      <c r="E994" s="88" t="s">
        <v>93</v>
      </c>
      <c r="F994" s="88" t="s">
        <v>6</v>
      </c>
      <c r="G994" s="88" t="s">
        <v>85</v>
      </c>
      <c r="H994" s="88" t="s">
        <v>94</v>
      </c>
    </row>
    <row r="995" spans="1:8" ht="14.25">
      <c r="A995" s="123">
        <v>1</v>
      </c>
      <c r="B995" s="123">
        <v>2</v>
      </c>
      <c r="C995" s="123">
        <v>3</v>
      </c>
      <c r="D995" s="123">
        <v>4</v>
      </c>
      <c r="E995" s="123">
        <v>5</v>
      </c>
      <c r="F995" s="123" t="s">
        <v>95</v>
      </c>
      <c r="G995" s="123">
        <v>7</v>
      </c>
      <c r="H995" s="124" t="s">
        <v>96</v>
      </c>
    </row>
    <row r="996" spans="1:8" ht="18" customHeight="1">
      <c r="A996" s="125">
        <f>C987</f>
        <v>285.5</v>
      </c>
      <c r="B996" s="125">
        <f>D990</f>
        <v>285.5</v>
      </c>
      <c r="C996" s="126">
        <f>C413</f>
        <v>37816.86</v>
      </c>
      <c r="D996" s="126">
        <f>(C996*750)/100000</f>
        <v>283.62645</v>
      </c>
      <c r="E996" s="140">
        <v>283.46</v>
      </c>
      <c r="F996" s="126">
        <f>D996-E996</f>
        <v>0.16644999999999754</v>
      </c>
      <c r="G996" s="115">
        <f>E996/A996</f>
        <v>0.9928546409807355</v>
      </c>
      <c r="H996" s="126">
        <f>B996-E996</f>
        <v>2.0400000000000205</v>
      </c>
    </row>
    <row r="997" spans="1:8" ht="21" customHeight="1">
      <c r="A997" s="141"/>
      <c r="B997" s="141"/>
      <c r="C997" s="142"/>
      <c r="D997" s="142"/>
      <c r="E997" s="143"/>
      <c r="F997" s="142"/>
      <c r="G997" s="144"/>
      <c r="H997" s="142"/>
    </row>
    <row r="998" spans="1:8" s="130" customFormat="1" ht="12.75">
      <c r="A998" s="231" t="s">
        <v>204</v>
      </c>
      <c r="B998" s="232"/>
      <c r="C998" s="232"/>
      <c r="D998" s="232"/>
      <c r="E998" s="232"/>
      <c r="F998" s="232"/>
      <c r="G998" s="232"/>
      <c r="H998" s="232"/>
    </row>
    <row r="999" spans="1:8" s="130" customFormat="1" ht="14.25" customHeight="1">
      <c r="A999" s="231"/>
      <c r="B999" s="232"/>
      <c r="C999" s="232"/>
      <c r="D999" s="232"/>
      <c r="E999" s="232"/>
      <c r="F999" s="232"/>
      <c r="G999" s="232"/>
      <c r="H999" s="232"/>
    </row>
    <row r="1000" spans="1:8" s="130" customFormat="1" ht="12.75">
      <c r="A1000" s="233" t="s">
        <v>111</v>
      </c>
      <c r="B1000" s="232"/>
      <c r="C1000" s="232"/>
      <c r="D1000" s="232"/>
      <c r="E1000" s="232"/>
      <c r="F1000" s="232"/>
      <c r="G1000" s="232"/>
      <c r="H1000" s="232"/>
    </row>
    <row r="1001" spans="1:8" s="130" customFormat="1" ht="12.75">
      <c r="A1001" s="233"/>
      <c r="B1001" s="232"/>
      <c r="C1001" s="232"/>
      <c r="D1001" s="232"/>
      <c r="E1001" s="232"/>
      <c r="F1001" s="232"/>
      <c r="G1001" s="232"/>
      <c r="H1001" s="232"/>
    </row>
    <row r="1002" spans="1:8" s="130" customFormat="1" ht="12.75">
      <c r="A1002" s="234" t="s">
        <v>135</v>
      </c>
      <c r="B1002" s="232"/>
      <c r="C1002" s="232"/>
      <c r="D1002" s="232"/>
      <c r="E1002" s="232"/>
      <c r="F1002" s="232"/>
      <c r="G1002" s="232"/>
      <c r="H1002" s="232"/>
    </row>
    <row r="1003" spans="1:8" s="130" customFormat="1" ht="12.75">
      <c r="A1003" s="299" t="s">
        <v>205</v>
      </c>
      <c r="B1003" s="299"/>
      <c r="C1003" s="299"/>
      <c r="D1003" s="299"/>
      <c r="E1003" s="299"/>
      <c r="F1003" s="232"/>
      <c r="G1003" s="232"/>
      <c r="H1003" s="232"/>
    </row>
    <row r="1004" spans="1:8" s="130" customFormat="1" ht="25.5">
      <c r="A1004" s="235" t="s">
        <v>128</v>
      </c>
      <c r="B1004" s="235" t="s">
        <v>129</v>
      </c>
      <c r="C1004" s="235" t="s">
        <v>130</v>
      </c>
      <c r="D1004" s="235" t="s">
        <v>131</v>
      </c>
      <c r="E1004" s="235" t="s">
        <v>132</v>
      </c>
      <c r="F1004" s="232"/>
      <c r="G1004" s="232"/>
      <c r="H1004" s="232"/>
    </row>
    <row r="1005" spans="1:8" s="130" customFormat="1" ht="12.75">
      <c r="A1005" s="300" t="s">
        <v>133</v>
      </c>
      <c r="B1005" s="236" t="s">
        <v>242</v>
      </c>
      <c r="C1005" s="236"/>
      <c r="D1005" s="245">
        <v>30408</v>
      </c>
      <c r="E1005" s="246">
        <v>23469.15</v>
      </c>
      <c r="F1005" s="232"/>
      <c r="G1005" s="232"/>
      <c r="H1005" s="232"/>
    </row>
    <row r="1006" spans="1:8" s="130" customFormat="1" ht="12.75">
      <c r="A1006" s="300"/>
      <c r="B1006" s="236"/>
      <c r="C1006" s="236"/>
      <c r="D1006" s="237"/>
      <c r="E1006" s="237"/>
      <c r="F1006" s="232"/>
      <c r="G1006" s="232"/>
      <c r="H1006" s="232"/>
    </row>
    <row r="1007" spans="1:8" s="130" customFormat="1" ht="13.5" customHeight="1">
      <c r="A1007" s="300"/>
      <c r="B1007" s="238" t="s">
        <v>134</v>
      </c>
      <c r="C1007" s="239"/>
      <c r="D1007" s="240">
        <f>SUM(D1005:D1006)</f>
        <v>30408</v>
      </c>
      <c r="E1007" s="240">
        <f>SUM(E1005:E1006)</f>
        <v>23469.15</v>
      </c>
      <c r="F1007" s="232"/>
      <c r="G1007" s="232" t="s">
        <v>12</v>
      </c>
      <c r="H1007" s="232"/>
    </row>
    <row r="1008" spans="1:8" s="130" customFormat="1" ht="13.5" customHeight="1">
      <c r="A1008" s="233"/>
      <c r="B1008" s="232"/>
      <c r="C1008" s="232"/>
      <c r="D1008" s="232"/>
      <c r="E1008" s="232"/>
      <c r="F1008" s="232"/>
      <c r="G1008" s="232"/>
      <c r="H1008" s="232"/>
    </row>
    <row r="1009" spans="1:8" s="130" customFormat="1" ht="12.75">
      <c r="A1009" s="233"/>
      <c r="B1009" s="232"/>
      <c r="C1009" s="232"/>
      <c r="D1009" s="232"/>
      <c r="E1009" s="232"/>
      <c r="F1009" s="232"/>
      <c r="G1009" s="232"/>
      <c r="H1009" s="232"/>
    </row>
    <row r="1010" spans="1:8" s="190" customFormat="1" ht="12.75">
      <c r="A1010" s="241" t="s">
        <v>136</v>
      </c>
      <c r="B1010" s="242"/>
      <c r="C1010" s="242"/>
      <c r="D1010" s="242"/>
      <c r="E1010" s="242"/>
      <c r="F1010" s="242"/>
      <c r="G1010" s="242"/>
      <c r="H1010" s="243"/>
    </row>
    <row r="1011" spans="1:8" s="190" customFormat="1" ht="12.75">
      <c r="A1011" s="292" t="s">
        <v>100</v>
      </c>
      <c r="B1011" s="294" t="s">
        <v>101</v>
      </c>
      <c r="C1011" s="295"/>
      <c r="D1011" s="296" t="s">
        <v>102</v>
      </c>
      <c r="E1011" s="296"/>
      <c r="F1011" s="296" t="s">
        <v>103</v>
      </c>
      <c r="G1011" s="296"/>
      <c r="H1011" s="243"/>
    </row>
    <row r="1012" spans="1:8" s="190" customFormat="1" ht="12.75">
      <c r="A1012" s="293"/>
      <c r="B1012" s="283" t="s">
        <v>104</v>
      </c>
      <c r="C1012" s="284" t="s">
        <v>105</v>
      </c>
      <c r="D1012" s="281" t="s">
        <v>104</v>
      </c>
      <c r="E1012" s="281" t="s">
        <v>105</v>
      </c>
      <c r="F1012" s="281" t="s">
        <v>104</v>
      </c>
      <c r="G1012" s="281" t="s">
        <v>105</v>
      </c>
      <c r="H1012" s="243"/>
    </row>
    <row r="1013" spans="1:8" s="190" customFormat="1" ht="12.75">
      <c r="A1013" s="244" t="s">
        <v>112</v>
      </c>
      <c r="B1013" s="245">
        <v>30408</v>
      </c>
      <c r="C1013" s="246">
        <v>23469.15</v>
      </c>
      <c r="D1013" s="245">
        <v>30408</v>
      </c>
      <c r="E1013" s="246">
        <v>23469.15</v>
      </c>
      <c r="F1013" s="247">
        <f>(B1013-D1013)/B1013</f>
        <v>0</v>
      </c>
      <c r="G1013" s="247">
        <f>(C1013-E1013)/C1013</f>
        <v>0</v>
      </c>
      <c r="H1013" s="243"/>
    </row>
    <row r="1014" spans="1:8" s="190" customFormat="1" ht="12.75">
      <c r="A1014" s="248"/>
      <c r="B1014" s="242"/>
      <c r="C1014" s="242"/>
      <c r="D1014" s="242"/>
      <c r="E1014" s="242"/>
      <c r="F1014" s="242"/>
      <c r="G1014" s="242"/>
      <c r="H1014" s="243"/>
    </row>
    <row r="1015" spans="1:8" s="190" customFormat="1" ht="12.75">
      <c r="A1015" s="241" t="s">
        <v>206</v>
      </c>
      <c r="B1015" s="242"/>
      <c r="C1015" s="242"/>
      <c r="D1015" s="242"/>
      <c r="E1015" s="242"/>
      <c r="F1015" s="242"/>
      <c r="G1015" s="242"/>
      <c r="H1015" s="243"/>
    </row>
    <row r="1016" spans="1:8" s="190" customFormat="1" ht="25.5" customHeight="1">
      <c r="A1016" s="291" t="s">
        <v>207</v>
      </c>
      <c r="B1016" s="291"/>
      <c r="C1016" s="291" t="s">
        <v>244</v>
      </c>
      <c r="D1016" s="291"/>
      <c r="E1016" s="291" t="s">
        <v>106</v>
      </c>
      <c r="F1016" s="291"/>
      <c r="G1016" s="242"/>
      <c r="H1016" s="243"/>
    </row>
    <row r="1017" spans="1:8" s="190" customFormat="1" ht="12.75">
      <c r="A1017" s="282" t="s">
        <v>104</v>
      </c>
      <c r="B1017" s="282" t="s">
        <v>107</v>
      </c>
      <c r="C1017" s="282" t="s">
        <v>104</v>
      </c>
      <c r="D1017" s="282" t="s">
        <v>107</v>
      </c>
      <c r="E1017" s="282" t="s">
        <v>104</v>
      </c>
      <c r="F1017" s="282" t="s">
        <v>108</v>
      </c>
      <c r="G1017" s="242"/>
      <c r="H1017" s="243" t="s">
        <v>12</v>
      </c>
    </row>
    <row r="1018" spans="1:8" s="190" customFormat="1" ht="12.75">
      <c r="A1018" s="249">
        <v>1</v>
      </c>
      <c r="B1018" s="249">
        <v>2</v>
      </c>
      <c r="C1018" s="249">
        <v>3</v>
      </c>
      <c r="D1018" s="249">
        <v>4</v>
      </c>
      <c r="E1018" s="249">
        <v>5</v>
      </c>
      <c r="F1018" s="249">
        <v>6</v>
      </c>
      <c r="G1018" s="250"/>
      <c r="H1018" s="251"/>
    </row>
    <row r="1019" spans="1:8" s="190" customFormat="1" ht="12.75">
      <c r="A1019" s="245">
        <v>30408</v>
      </c>
      <c r="B1019" s="246">
        <v>23469.15</v>
      </c>
      <c r="C1019" s="252">
        <v>15060</v>
      </c>
      <c r="D1019" s="193">
        <v>11499.88</v>
      </c>
      <c r="E1019" s="253">
        <f>C1019/A1019</f>
        <v>0.4952644041041831</v>
      </c>
      <c r="F1019" s="253">
        <f>D1019/B1019</f>
        <v>0.48999985086805437</v>
      </c>
      <c r="G1019" s="242"/>
      <c r="H1019" s="243"/>
    </row>
    <row r="1020" spans="1:8" s="190" customFormat="1" ht="12.75">
      <c r="A1020" s="254"/>
      <c r="B1020" s="255"/>
      <c r="C1020" s="256"/>
      <c r="D1020" s="256"/>
      <c r="E1020" s="257"/>
      <c r="F1020" s="258"/>
      <c r="G1020" s="259" t="s">
        <v>12</v>
      </c>
      <c r="H1020" s="243" t="s">
        <v>12</v>
      </c>
    </row>
    <row r="1021" spans="1:8" s="190" customFormat="1" ht="12.75">
      <c r="A1021" s="260" t="s">
        <v>109</v>
      </c>
      <c r="B1021" s="242"/>
      <c r="C1021" s="242"/>
      <c r="D1021" s="242" t="s">
        <v>12</v>
      </c>
      <c r="E1021" s="242"/>
      <c r="F1021" s="242"/>
      <c r="G1021" s="242"/>
      <c r="H1021" s="243"/>
    </row>
    <row r="1022" spans="1:8" s="190" customFormat="1" ht="12.75">
      <c r="A1022" s="241"/>
      <c r="B1022" s="242"/>
      <c r="C1022" s="242"/>
      <c r="D1022" s="242"/>
      <c r="E1022" s="242"/>
      <c r="F1022" s="242"/>
      <c r="G1022" s="242"/>
      <c r="H1022" s="243"/>
    </row>
    <row r="1023" spans="1:8" s="190" customFormat="1" ht="12.75">
      <c r="A1023" s="241" t="s">
        <v>126</v>
      </c>
      <c r="B1023" s="242"/>
      <c r="C1023" s="242"/>
      <c r="D1023" s="242"/>
      <c r="E1023" s="242"/>
      <c r="F1023" s="242"/>
      <c r="G1023" s="242"/>
      <c r="H1023" s="243"/>
    </row>
    <row r="1024" spans="1:8" s="190" customFormat="1" ht="12.75">
      <c r="A1024" s="292" t="s">
        <v>100</v>
      </c>
      <c r="B1024" s="294" t="s">
        <v>101</v>
      </c>
      <c r="C1024" s="295"/>
      <c r="D1024" s="296" t="s">
        <v>102</v>
      </c>
      <c r="E1024" s="296"/>
      <c r="F1024" s="296" t="s">
        <v>103</v>
      </c>
      <c r="G1024" s="296"/>
      <c r="H1024" s="243"/>
    </row>
    <row r="1025" spans="1:8" s="190" customFormat="1" ht="12.75">
      <c r="A1025" s="293"/>
      <c r="B1025" s="283" t="s">
        <v>104</v>
      </c>
      <c r="C1025" s="284" t="s">
        <v>105</v>
      </c>
      <c r="D1025" s="281" t="s">
        <v>104</v>
      </c>
      <c r="E1025" s="281" t="s">
        <v>105</v>
      </c>
      <c r="F1025" s="281" t="s">
        <v>104</v>
      </c>
      <c r="G1025" s="281" t="s">
        <v>105</v>
      </c>
      <c r="H1025" s="243"/>
    </row>
    <row r="1026" spans="1:8" s="190" customFormat="1" ht="12.75">
      <c r="A1026" s="261" t="s">
        <v>110</v>
      </c>
      <c r="B1026" s="194">
        <v>32993</v>
      </c>
      <c r="C1026" s="252">
        <v>1649.66</v>
      </c>
      <c r="D1026" s="194">
        <v>31274</v>
      </c>
      <c r="E1026" s="252">
        <v>1250.15</v>
      </c>
      <c r="F1026" s="290">
        <f>D1026/B1026</f>
        <v>0.947898038977965</v>
      </c>
      <c r="G1026" s="290">
        <f>E1026/C1026</f>
        <v>0.7578228240970867</v>
      </c>
      <c r="H1026" s="243"/>
    </row>
    <row r="1027" spans="1:8" s="190" customFormat="1" ht="12.75">
      <c r="A1027" s="261" t="s">
        <v>243</v>
      </c>
      <c r="B1027" s="194">
        <v>30532</v>
      </c>
      <c r="C1027" s="193">
        <v>1526.6</v>
      </c>
      <c r="D1027" s="262">
        <v>0</v>
      </c>
      <c r="E1027" s="263">
        <v>0</v>
      </c>
      <c r="F1027" s="290">
        <f>D1027/B1027</f>
        <v>0</v>
      </c>
      <c r="G1027" s="290">
        <f>E1027/C1027</f>
        <v>0</v>
      </c>
      <c r="H1027" s="243"/>
    </row>
    <row r="1028" spans="1:8" s="190" customFormat="1" ht="12.75">
      <c r="A1028" s="248"/>
      <c r="B1028" s="242"/>
      <c r="C1028" s="242"/>
      <c r="D1028" s="242"/>
      <c r="E1028" s="242"/>
      <c r="F1028" s="242"/>
      <c r="G1028" s="242"/>
      <c r="H1028" s="243"/>
    </row>
    <row r="1029" spans="1:8" s="190" customFormat="1" ht="12.75">
      <c r="A1029" s="241" t="s">
        <v>208</v>
      </c>
      <c r="B1029" s="242"/>
      <c r="C1029" s="242"/>
      <c r="D1029" s="242"/>
      <c r="E1029" s="242"/>
      <c r="F1029" s="242"/>
      <c r="G1029" s="242"/>
      <c r="H1029" s="243"/>
    </row>
    <row r="1030" spans="1:8" s="190" customFormat="1" ht="12.75">
      <c r="A1030" s="291" t="s">
        <v>245</v>
      </c>
      <c r="B1030" s="291"/>
      <c r="C1030" s="291" t="s">
        <v>209</v>
      </c>
      <c r="D1030" s="291"/>
      <c r="E1030" s="291" t="s">
        <v>106</v>
      </c>
      <c r="F1030" s="291"/>
      <c r="G1030" s="242"/>
      <c r="H1030" s="243"/>
    </row>
    <row r="1031" spans="1:8" s="190" customFormat="1" ht="12.75">
      <c r="A1031" s="282" t="s">
        <v>104</v>
      </c>
      <c r="B1031" s="282" t="s">
        <v>107</v>
      </c>
      <c r="C1031" s="282" t="s">
        <v>104</v>
      </c>
      <c r="D1031" s="282" t="s">
        <v>107</v>
      </c>
      <c r="E1031" s="282" t="s">
        <v>104</v>
      </c>
      <c r="F1031" s="282" t="s">
        <v>108</v>
      </c>
      <c r="G1031" s="242"/>
      <c r="H1031" s="243"/>
    </row>
    <row r="1032" spans="1:8" s="190" customFormat="1" ht="12.75">
      <c r="A1032" s="249">
        <v>1</v>
      </c>
      <c r="B1032" s="249">
        <v>2</v>
      </c>
      <c r="C1032" s="249">
        <v>3</v>
      </c>
      <c r="D1032" s="249">
        <v>4</v>
      </c>
      <c r="E1032" s="249">
        <v>5</v>
      </c>
      <c r="F1032" s="249">
        <v>6</v>
      </c>
      <c r="G1032" s="250"/>
      <c r="H1032" s="251"/>
    </row>
    <row r="1033" spans="1:8" s="130" customFormat="1" ht="12.75">
      <c r="A1033" s="194">
        <v>32993</v>
      </c>
      <c r="B1033" s="252">
        <v>1649.66</v>
      </c>
      <c r="C1033" s="194">
        <v>31274</v>
      </c>
      <c r="D1033" s="252">
        <v>1250.15</v>
      </c>
      <c r="E1033" s="131">
        <f>C1033/A1033</f>
        <v>0.947898038977965</v>
      </c>
      <c r="F1033" s="131">
        <f>D1033/B1033</f>
        <v>0.7578228240970867</v>
      </c>
      <c r="G1033" s="265" t="s">
        <v>12</v>
      </c>
      <c r="H1033" s="265"/>
    </row>
    <row r="1034" spans="1:8" s="130" customFormat="1" ht="12.75">
      <c r="A1034" s="194">
        <v>30532</v>
      </c>
      <c r="B1034" s="193">
        <v>1526.6</v>
      </c>
      <c r="C1034" s="262">
        <v>0</v>
      </c>
      <c r="D1034" s="263">
        <v>0</v>
      </c>
      <c r="E1034" s="264">
        <v>0</v>
      </c>
      <c r="F1034" s="264">
        <v>0</v>
      </c>
      <c r="G1034" s="266"/>
      <c r="H1034" s="266"/>
    </row>
    <row r="1036" ht="14.25">
      <c r="F1036" s="10" t="s">
        <v>12</v>
      </c>
    </row>
    <row r="1040" ht="14.25">
      <c r="E1040" s="10" t="s">
        <v>12</v>
      </c>
    </row>
  </sheetData>
  <sheetProtection/>
  <mergeCells count="36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1:H71"/>
    <mergeCell ref="A108:H108"/>
    <mergeCell ref="A145:G145"/>
    <mergeCell ref="A181:F181"/>
    <mergeCell ref="A218:G218"/>
    <mergeCell ref="A254:F254"/>
    <mergeCell ref="A980:B980"/>
    <mergeCell ref="A981:G981"/>
    <mergeCell ref="A1003:E1003"/>
    <mergeCell ref="A1005:A1007"/>
    <mergeCell ref="A1011:A1012"/>
    <mergeCell ref="B1011:C1011"/>
    <mergeCell ref="D1011:E1011"/>
    <mergeCell ref="F1011:G1011"/>
    <mergeCell ref="A1030:B1030"/>
    <mergeCell ref="C1030:D1030"/>
    <mergeCell ref="E1030:F1030"/>
    <mergeCell ref="A1016:B1016"/>
    <mergeCell ref="C1016:D1016"/>
    <mergeCell ref="E1016:F1016"/>
    <mergeCell ref="A1024:A1025"/>
    <mergeCell ref="B1024:C1024"/>
    <mergeCell ref="D1024:E1024"/>
    <mergeCell ref="F1024:G1024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6" r:id="rId4"/>
  <rowBreaks count="9" manualBreakCount="9">
    <brk id="106" max="7" man="1"/>
    <brk id="216" max="7" man="1"/>
    <brk id="325" max="7" man="1"/>
    <brk id="452" max="7" man="1"/>
    <brk id="578" max="7" man="1"/>
    <brk id="697" max="7" man="1"/>
    <brk id="812" max="7" man="1"/>
    <brk id="889" max="7" man="1"/>
    <brk id="98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2015-02-05T07:37:53Z</cp:lastPrinted>
  <dcterms:created xsi:type="dcterms:W3CDTF">2013-03-29T17:24:29Z</dcterms:created>
  <dcterms:modified xsi:type="dcterms:W3CDTF">2018-05-31T08:59:09Z</dcterms:modified>
  <cp:category/>
  <cp:version/>
  <cp:contentType/>
  <cp:contentStatus/>
</cp:coreProperties>
</file>